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5" windowWidth="19395" windowHeight="9390" activeTab="6"/>
  </bookViews>
  <sheets>
    <sheet name="①一般労働者" sheetId="1" r:id="rId1"/>
    <sheet name="②役員労働者" sheetId="2" r:id="rId2"/>
    <sheet name="③臨時労働者" sheetId="5" r:id="rId3"/>
    <sheet name="⑦雇用全適用者" sheetId="3" r:id="rId4"/>
    <sheet name="⑧内高齢免除者" sheetId="7" r:id="rId5"/>
    <sheet name="賃金内訳表 " sheetId="4" r:id="rId6"/>
    <sheet name="申告書記入用" sheetId="8" r:id="rId7"/>
  </sheets>
  <externalReferences>
    <externalReference r:id="rId8"/>
  </externalReferences>
  <definedNames>
    <definedName name="_xlnm.Print_Area" localSheetId="5">'賃金内訳表 '!$A$1:$Q$31</definedName>
  </definedNames>
  <calcPr calcId="145621"/>
</workbook>
</file>

<file path=xl/calcChain.xml><?xml version="1.0" encoding="utf-8"?>
<calcChain xmlns="http://schemas.openxmlformats.org/spreadsheetml/2006/main">
  <c r="D17" i="8" l="1"/>
  <c r="D16" i="8"/>
  <c r="D15" i="8"/>
  <c r="D14" i="8"/>
  <c r="N4" i="8" l="1"/>
  <c r="M4" i="8"/>
  <c r="L4" i="8"/>
  <c r="D9" i="8"/>
  <c r="D8" i="8"/>
  <c r="D7" i="8"/>
  <c r="D6" i="8"/>
  <c r="H17" i="8"/>
  <c r="H14" i="8"/>
  <c r="F13" i="8"/>
  <c r="D13" i="8"/>
  <c r="H9" i="8"/>
  <c r="F8" i="8"/>
  <c r="H6" i="8"/>
  <c r="F5" i="8"/>
  <c r="N5" i="1"/>
  <c r="N7" i="4"/>
  <c r="O7" i="4"/>
  <c r="N8" i="4"/>
  <c r="O8" i="4"/>
  <c r="N9" i="4"/>
  <c r="O9" i="4"/>
  <c r="N10" i="4"/>
  <c r="O10" i="4"/>
  <c r="Q10" i="4" s="1"/>
  <c r="N11" i="4"/>
  <c r="O11" i="4"/>
  <c r="N12" i="4"/>
  <c r="O12" i="4"/>
  <c r="Q12" i="4" s="1"/>
  <c r="N13" i="4"/>
  <c r="O13" i="4"/>
  <c r="N14" i="4"/>
  <c r="O14" i="4"/>
  <c r="N15" i="4"/>
  <c r="P15" i="4" s="1"/>
  <c r="O15" i="4"/>
  <c r="N16" i="4"/>
  <c r="O16" i="4"/>
  <c r="N17" i="4"/>
  <c r="P17" i="4" s="1"/>
  <c r="O17" i="4"/>
  <c r="O18" i="4"/>
  <c r="O19" i="4"/>
  <c r="O20" i="4"/>
  <c r="Q20" i="4" s="1"/>
  <c r="N6" i="4"/>
  <c r="P6" i="4" s="1"/>
  <c r="O6" i="4"/>
  <c r="L7" i="4"/>
  <c r="M7" i="4"/>
  <c r="L8" i="4"/>
  <c r="M8" i="4"/>
  <c r="L9" i="4"/>
  <c r="M9" i="4"/>
  <c r="L10" i="4"/>
  <c r="M10" i="4"/>
  <c r="L11" i="4"/>
  <c r="M11" i="4"/>
  <c r="L12" i="4"/>
  <c r="M12" i="4"/>
  <c r="L13" i="4"/>
  <c r="P13" i="4" s="1"/>
  <c r="M13" i="4"/>
  <c r="L14" i="4"/>
  <c r="M14" i="4"/>
  <c r="L15" i="4"/>
  <c r="M15" i="4"/>
  <c r="L16" i="4"/>
  <c r="M16" i="4"/>
  <c r="L17" i="4"/>
  <c r="M17" i="4"/>
  <c r="M18" i="4"/>
  <c r="M19" i="4"/>
  <c r="M20" i="4"/>
  <c r="L6" i="4"/>
  <c r="M6" i="4"/>
  <c r="G7" i="4"/>
  <c r="H7" i="4"/>
  <c r="H21" i="4" s="1"/>
  <c r="G8" i="4"/>
  <c r="H8" i="4"/>
  <c r="G9" i="4"/>
  <c r="H9" i="4"/>
  <c r="G10" i="4"/>
  <c r="H10" i="4"/>
  <c r="G11" i="4"/>
  <c r="H11" i="4"/>
  <c r="G12" i="4"/>
  <c r="H12" i="4"/>
  <c r="G13" i="4"/>
  <c r="H13" i="4"/>
  <c r="G14" i="4"/>
  <c r="H14" i="4"/>
  <c r="G15" i="4"/>
  <c r="I15" i="4" s="1"/>
  <c r="H15" i="4"/>
  <c r="G16" i="4"/>
  <c r="H16" i="4"/>
  <c r="G17" i="4"/>
  <c r="H17" i="4"/>
  <c r="H18" i="4"/>
  <c r="H19" i="4"/>
  <c r="H20" i="4"/>
  <c r="G6" i="4"/>
  <c r="G21" i="4" s="1"/>
  <c r="H22" i="4" s="1"/>
  <c r="H6" i="4"/>
  <c r="E7" i="4"/>
  <c r="E8" i="4"/>
  <c r="E9" i="4"/>
  <c r="E10" i="4"/>
  <c r="E11" i="4"/>
  <c r="E12" i="4"/>
  <c r="E13" i="4"/>
  <c r="E14" i="4"/>
  <c r="E15" i="4"/>
  <c r="E16" i="4"/>
  <c r="E17" i="4"/>
  <c r="E6" i="4"/>
  <c r="E21" i="4" s="1"/>
  <c r="F22" i="4" s="1"/>
  <c r="F7" i="4"/>
  <c r="F8" i="4"/>
  <c r="F9" i="4"/>
  <c r="F10" i="4"/>
  <c r="F11" i="4"/>
  <c r="F12" i="4"/>
  <c r="F13" i="4"/>
  <c r="F14" i="4"/>
  <c r="F15" i="4"/>
  <c r="F16" i="4"/>
  <c r="F17" i="4"/>
  <c r="F18" i="4"/>
  <c r="F19" i="4"/>
  <c r="F20" i="4"/>
  <c r="F6" i="4"/>
  <c r="D18" i="2"/>
  <c r="E18" i="2"/>
  <c r="F18" i="2"/>
  <c r="G18" i="2"/>
  <c r="H18" i="2"/>
  <c r="I18" i="2"/>
  <c r="J18" i="2"/>
  <c r="K18" i="2"/>
  <c r="L18" i="2"/>
  <c r="D18" i="5"/>
  <c r="E18" i="5"/>
  <c r="M18" i="5" s="1"/>
  <c r="F18" i="5"/>
  <c r="G18" i="5"/>
  <c r="H18" i="5"/>
  <c r="I18" i="5"/>
  <c r="J18" i="5"/>
  <c r="K18" i="5"/>
  <c r="L18" i="5"/>
  <c r="D18" i="3"/>
  <c r="E18" i="3"/>
  <c r="F18" i="3"/>
  <c r="G18" i="3"/>
  <c r="H18" i="3"/>
  <c r="I18" i="3"/>
  <c r="J18" i="3"/>
  <c r="K18" i="3"/>
  <c r="L18" i="3"/>
  <c r="D18" i="7"/>
  <c r="E18" i="7"/>
  <c r="F18" i="7"/>
  <c r="G18" i="7"/>
  <c r="H18" i="7"/>
  <c r="I18" i="7"/>
  <c r="J18" i="7"/>
  <c r="K18" i="7"/>
  <c r="L18" i="7"/>
  <c r="D18" i="1"/>
  <c r="E18" i="1"/>
  <c r="F18" i="1"/>
  <c r="M18" i="1" s="1"/>
  <c r="G18" i="1"/>
  <c r="H18" i="1"/>
  <c r="I18" i="1"/>
  <c r="J18" i="1"/>
  <c r="K18" i="1"/>
  <c r="L18" i="1"/>
  <c r="C18" i="2"/>
  <c r="C18" i="5"/>
  <c r="C18" i="3"/>
  <c r="M18" i="3" s="1"/>
  <c r="C18" i="7"/>
  <c r="C18" i="1"/>
  <c r="M17" i="7"/>
  <c r="M16" i="7"/>
  <c r="M15" i="7"/>
  <c r="N14" i="7"/>
  <c r="M14" i="7"/>
  <c r="N13" i="7"/>
  <c r="M13" i="7"/>
  <c r="N12" i="7"/>
  <c r="M12" i="7"/>
  <c r="N11" i="7"/>
  <c r="M11" i="7"/>
  <c r="N10" i="7"/>
  <c r="M10" i="7"/>
  <c r="N9" i="7"/>
  <c r="M9" i="7"/>
  <c r="N8" i="7"/>
  <c r="M8" i="7"/>
  <c r="N7" i="7"/>
  <c r="M7" i="7"/>
  <c r="N6" i="7"/>
  <c r="M6" i="7"/>
  <c r="N5" i="7"/>
  <c r="M5" i="7"/>
  <c r="N4" i="7"/>
  <c r="M4" i="7"/>
  <c r="N3" i="7"/>
  <c r="M3" i="7"/>
  <c r="M17" i="5"/>
  <c r="M16" i="5"/>
  <c r="M15" i="5"/>
  <c r="N14" i="5"/>
  <c r="M14" i="5"/>
  <c r="N13" i="5"/>
  <c r="M13" i="5"/>
  <c r="N12" i="5"/>
  <c r="M12" i="5"/>
  <c r="N11" i="5"/>
  <c r="M11" i="5"/>
  <c r="N10" i="5"/>
  <c r="M10" i="5"/>
  <c r="N9" i="5"/>
  <c r="M9" i="5"/>
  <c r="N8" i="5"/>
  <c r="M8" i="5"/>
  <c r="N7" i="5"/>
  <c r="M7" i="5"/>
  <c r="N6" i="5"/>
  <c r="M6" i="5"/>
  <c r="N5" i="5"/>
  <c r="M5" i="5"/>
  <c r="N4" i="5"/>
  <c r="M4" i="5"/>
  <c r="N3" i="5"/>
  <c r="M3" i="5"/>
  <c r="C7" i="4"/>
  <c r="I7" i="4" s="1"/>
  <c r="C8" i="4"/>
  <c r="C9" i="4"/>
  <c r="C10" i="4"/>
  <c r="C11" i="4"/>
  <c r="C12" i="4"/>
  <c r="C13" i="4"/>
  <c r="C14" i="4"/>
  <c r="C15" i="4"/>
  <c r="C16" i="4"/>
  <c r="C17" i="4"/>
  <c r="C6" i="4"/>
  <c r="D7" i="4"/>
  <c r="D8" i="4"/>
  <c r="D9" i="4"/>
  <c r="D10" i="4"/>
  <c r="D11" i="4"/>
  <c r="D12" i="4"/>
  <c r="D13" i="4"/>
  <c r="D14" i="4"/>
  <c r="D15" i="4"/>
  <c r="D16" i="4"/>
  <c r="D17" i="4"/>
  <c r="D18" i="4"/>
  <c r="D19" i="4"/>
  <c r="D20" i="4"/>
  <c r="D6" i="4"/>
  <c r="Q19" i="4"/>
  <c r="Q17" i="4"/>
  <c r="I17" i="4"/>
  <c r="P16" i="4"/>
  <c r="Q15" i="4"/>
  <c r="P14" i="4"/>
  <c r="I14" i="4"/>
  <c r="Q13" i="4"/>
  <c r="I13" i="4"/>
  <c r="P12" i="4"/>
  <c r="Q11" i="4"/>
  <c r="I11" i="4"/>
  <c r="P10" i="4"/>
  <c r="I10" i="4"/>
  <c r="Q9" i="4"/>
  <c r="P9" i="4"/>
  <c r="I9" i="4"/>
  <c r="P8" i="4"/>
  <c r="Q7" i="4"/>
  <c r="P7" i="4"/>
  <c r="O21" i="4"/>
  <c r="M25" i="4" s="1"/>
  <c r="N21" i="4"/>
  <c r="O22" i="4" s="1"/>
  <c r="M17" i="3"/>
  <c r="M16" i="3"/>
  <c r="M15" i="3"/>
  <c r="N14" i="3"/>
  <c r="M14" i="3"/>
  <c r="N13" i="3"/>
  <c r="M13" i="3"/>
  <c r="N12" i="3"/>
  <c r="M12" i="3"/>
  <c r="N11" i="3"/>
  <c r="M11" i="3"/>
  <c r="N10" i="3"/>
  <c r="M10" i="3"/>
  <c r="N9" i="3"/>
  <c r="M9" i="3"/>
  <c r="N8" i="3"/>
  <c r="M8" i="3"/>
  <c r="N7" i="3"/>
  <c r="M7" i="3"/>
  <c r="N6" i="3"/>
  <c r="M6" i="3"/>
  <c r="N5" i="3"/>
  <c r="M5" i="3"/>
  <c r="N4" i="3"/>
  <c r="M4" i="3"/>
  <c r="N3" i="3"/>
  <c r="M3" i="3"/>
  <c r="M18" i="2"/>
  <c r="M17" i="2"/>
  <c r="M16" i="2"/>
  <c r="M15" i="2"/>
  <c r="N14" i="2"/>
  <c r="M14" i="2"/>
  <c r="N13" i="2"/>
  <c r="M13" i="2"/>
  <c r="N12" i="2"/>
  <c r="M12" i="2"/>
  <c r="N11" i="2"/>
  <c r="M11" i="2"/>
  <c r="N10" i="2"/>
  <c r="M10" i="2"/>
  <c r="N9" i="2"/>
  <c r="M9" i="2"/>
  <c r="N8" i="2"/>
  <c r="M8" i="2"/>
  <c r="N7" i="2"/>
  <c r="M7" i="2"/>
  <c r="N6" i="2"/>
  <c r="M6" i="2"/>
  <c r="N5" i="2"/>
  <c r="M5" i="2"/>
  <c r="N4" i="2"/>
  <c r="M4" i="2"/>
  <c r="N3" i="2"/>
  <c r="M3" i="2"/>
  <c r="N4" i="1"/>
  <c r="N6" i="1"/>
  <c r="N7" i="1"/>
  <c r="N8" i="1"/>
  <c r="N9" i="1"/>
  <c r="N10" i="1"/>
  <c r="N11" i="1"/>
  <c r="N12" i="1"/>
  <c r="N13" i="1"/>
  <c r="N14" i="1"/>
  <c r="N3" i="1"/>
  <c r="M4" i="1"/>
  <c r="M5" i="1"/>
  <c r="M6" i="1"/>
  <c r="M7" i="1"/>
  <c r="M8" i="1"/>
  <c r="M9" i="1"/>
  <c r="M10" i="1"/>
  <c r="M11" i="1"/>
  <c r="M12" i="1"/>
  <c r="M13" i="1"/>
  <c r="M14" i="1"/>
  <c r="M15" i="1"/>
  <c r="M16" i="1"/>
  <c r="M17" i="1"/>
  <c r="M3" i="1"/>
  <c r="H13" i="8" l="1"/>
  <c r="H8" i="8"/>
  <c r="D10" i="8"/>
  <c r="H10" i="8" s="1"/>
  <c r="D5" i="8"/>
  <c r="H5" i="8" s="1"/>
  <c r="Q16" i="4"/>
  <c r="Q14" i="4"/>
  <c r="Q8" i="4"/>
  <c r="Q18" i="4"/>
  <c r="M21" i="4"/>
  <c r="J25" i="4" s="1"/>
  <c r="L21" i="4"/>
  <c r="M22" i="4" s="1"/>
  <c r="I16" i="4"/>
  <c r="I12" i="4"/>
  <c r="I8" i="4"/>
  <c r="F21" i="4"/>
  <c r="M18" i="7"/>
  <c r="J20" i="4"/>
  <c r="J19" i="4"/>
  <c r="J18" i="4"/>
  <c r="J6" i="4"/>
  <c r="P21" i="4"/>
  <c r="O25" i="4"/>
  <c r="Q6" i="4"/>
  <c r="P11" i="4"/>
  <c r="C21" i="4"/>
  <c r="C22" i="4" s="1"/>
  <c r="D22" i="4" s="1"/>
  <c r="I6" i="4"/>
  <c r="F23" i="8" l="1"/>
  <c r="H21" i="8"/>
  <c r="D21" i="8"/>
  <c r="H23" i="8" s="1"/>
  <c r="L21" i="8"/>
  <c r="J23" i="8" s="1"/>
  <c r="H29" i="8"/>
  <c r="M23" i="8"/>
  <c r="Q21" i="4"/>
  <c r="I21" i="4"/>
  <c r="J7" i="4"/>
  <c r="L23" i="8" l="1"/>
  <c r="J8" i="4"/>
  <c r="N23" i="8" l="1"/>
  <c r="H28" i="8"/>
  <c r="H30" i="8" s="1"/>
  <c r="D21" i="4"/>
  <c r="J21" i="4" s="1"/>
  <c r="D25" i="4" s="1"/>
  <c r="J9" i="4"/>
  <c r="J10" i="4" l="1"/>
  <c r="J11" i="4" l="1"/>
  <c r="J12" i="4" l="1"/>
  <c r="J13" i="4" l="1"/>
  <c r="J14" i="4" l="1"/>
  <c r="J15" i="4" l="1"/>
  <c r="J16" i="4" l="1"/>
  <c r="J17" i="4" l="1"/>
</calcChain>
</file>

<file path=xl/sharedStrings.xml><?xml version="1.0" encoding="utf-8"?>
<sst xmlns="http://schemas.openxmlformats.org/spreadsheetml/2006/main" count="233" uniqueCount="146">
  <si>
    <t>4月</t>
    <rPh sb="1" eb="2">
      <t>ガツ</t>
    </rPh>
    <phoneticPr fontId="1"/>
  </si>
  <si>
    <t>5月</t>
    <rPh sb="1" eb="2">
      <t>ガツ</t>
    </rPh>
    <phoneticPr fontId="1"/>
  </si>
  <si>
    <t>6月</t>
  </si>
  <si>
    <t>7月</t>
  </si>
  <si>
    <t>8月</t>
  </si>
  <si>
    <t>9月</t>
  </si>
  <si>
    <t>10月</t>
  </si>
  <si>
    <t>11月</t>
  </si>
  <si>
    <t>12月</t>
  </si>
  <si>
    <t>1月</t>
  </si>
  <si>
    <t>2月</t>
  </si>
  <si>
    <t>3月</t>
  </si>
  <si>
    <t>賞与１</t>
    <rPh sb="0" eb="2">
      <t>ショウヨ</t>
    </rPh>
    <phoneticPr fontId="1"/>
  </si>
  <si>
    <t>賞与2</t>
    <rPh sb="0" eb="2">
      <t>ショウヨ</t>
    </rPh>
    <phoneticPr fontId="1"/>
  </si>
  <si>
    <t>年合計</t>
    <rPh sb="0" eb="1">
      <t>トシ</t>
    </rPh>
    <rPh sb="1" eb="3">
      <t>ゴウケイ</t>
    </rPh>
    <phoneticPr fontId="1"/>
  </si>
  <si>
    <t>阿井宇江男</t>
    <rPh sb="0" eb="2">
      <t>アイ</t>
    </rPh>
    <rPh sb="2" eb="4">
      <t>ウエ</t>
    </rPh>
    <rPh sb="4" eb="5">
      <t>オ</t>
    </rPh>
    <phoneticPr fontId="1"/>
  </si>
  <si>
    <t>花器久家子</t>
    <rPh sb="0" eb="2">
      <t>カキ</t>
    </rPh>
    <rPh sb="2" eb="4">
      <t>クケ</t>
    </rPh>
    <rPh sb="4" eb="5">
      <t>コ</t>
    </rPh>
    <phoneticPr fontId="1"/>
  </si>
  <si>
    <t>佐志周世素</t>
    <rPh sb="0" eb="2">
      <t>サシ</t>
    </rPh>
    <rPh sb="2" eb="4">
      <t>スセ</t>
    </rPh>
    <rPh sb="4" eb="5">
      <t>ソ</t>
    </rPh>
    <phoneticPr fontId="1"/>
  </si>
  <si>
    <t>舘ツテ斗</t>
    <rPh sb="0" eb="1">
      <t>タチ</t>
    </rPh>
    <rPh sb="3" eb="4">
      <t>ト</t>
    </rPh>
    <phoneticPr fontId="1"/>
  </si>
  <si>
    <t>月合計</t>
    <rPh sb="0" eb="1">
      <t>ツキ</t>
    </rPh>
    <rPh sb="1" eb="3">
      <t>ゴウケイ</t>
    </rPh>
    <phoneticPr fontId="1"/>
  </si>
  <si>
    <t>人数計</t>
    <rPh sb="0" eb="2">
      <t>ニンズウ</t>
    </rPh>
    <rPh sb="2" eb="3">
      <t>ケイ</t>
    </rPh>
    <phoneticPr fontId="1"/>
  </si>
  <si>
    <t>「算定基礎賃金集計表」データ</t>
    <rPh sb="7" eb="9">
      <t>シュウケイ</t>
    </rPh>
    <phoneticPr fontId="6"/>
  </si>
  <si>
    <t>平成</t>
    <rPh sb="0" eb="2">
      <t>ヘイセイ</t>
    </rPh>
    <phoneticPr fontId="6"/>
  </si>
  <si>
    <t>年度分　社名：</t>
    <rPh sb="0" eb="1">
      <t>ネン</t>
    </rPh>
    <rPh sb="1" eb="2">
      <t>ド</t>
    </rPh>
    <rPh sb="2" eb="3">
      <t>ブン</t>
    </rPh>
    <phoneticPr fontId="6"/>
  </si>
  <si>
    <t>（算定期間）</t>
    <rPh sb="1" eb="3">
      <t>サンテイ</t>
    </rPh>
    <rPh sb="3" eb="5">
      <t>キカン</t>
    </rPh>
    <phoneticPr fontId="6"/>
  </si>
  <si>
    <t>(単位：円）</t>
    <rPh sb="1" eb="3">
      <t>タンイ</t>
    </rPh>
    <rPh sb="4" eb="5">
      <t>エン</t>
    </rPh>
    <phoneticPr fontId="6"/>
  </si>
  <si>
    <t>自</t>
    <rPh sb="0" eb="1">
      <t>ジ</t>
    </rPh>
    <phoneticPr fontId="6"/>
  </si>
  <si>
    <t>労 災 対 象</t>
    <phoneticPr fontId="6"/>
  </si>
  <si>
    <t>雇 用 保 険 対 象</t>
    <phoneticPr fontId="6"/>
  </si>
  <si>
    <t>至</t>
    <rPh sb="0" eb="1">
      <t>イタル</t>
    </rPh>
    <phoneticPr fontId="6"/>
  </si>
  <si>
    <t>①</t>
    <phoneticPr fontId="6"/>
  </si>
  <si>
    <t>一般労働者</t>
  </si>
  <si>
    <t>②</t>
    <phoneticPr fontId="6"/>
  </si>
  <si>
    <t>役員労働者</t>
  </si>
  <si>
    <t>③</t>
    <phoneticPr fontId="6"/>
  </si>
  <si>
    <t>臨時労働者</t>
  </si>
  <si>
    <t>④</t>
    <phoneticPr fontId="6"/>
  </si>
  <si>
    <t>合計</t>
    <rPh sb="0" eb="2">
      <t>ゴウケイ</t>
    </rPh>
    <phoneticPr fontId="6"/>
  </si>
  <si>
    <t>⑦</t>
    <phoneticPr fontId="6"/>
  </si>
  <si>
    <t>⑧</t>
    <phoneticPr fontId="6"/>
  </si>
  <si>
    <t>内高齢免除者</t>
    <rPh sb="0" eb="1">
      <t>ウチ</t>
    </rPh>
    <rPh sb="1" eb="2">
      <t>コウ</t>
    </rPh>
    <rPh sb="2" eb="3">
      <t>ヨワイ</t>
    </rPh>
    <rPh sb="3" eb="5">
      <t>メンジョ</t>
    </rPh>
    <rPh sb="5" eb="6">
      <t>シャ</t>
    </rPh>
    <phoneticPr fontId="6"/>
  </si>
  <si>
    <t>算定対象者</t>
    <rPh sb="0" eb="2">
      <t>サンテイ</t>
    </rPh>
    <rPh sb="2" eb="5">
      <t>タイショウシャ</t>
    </rPh>
    <phoneticPr fontId="6"/>
  </si>
  <si>
    <t>４月</t>
  </si>
  <si>
    <t>５月</t>
  </si>
  <si>
    <t>６月</t>
  </si>
  <si>
    <t>７月</t>
  </si>
  <si>
    <t>８月</t>
  </si>
  <si>
    <t>９月</t>
  </si>
  <si>
    <t>１０月</t>
  </si>
  <si>
    <t>１１月</t>
  </si>
  <si>
    <t>１２月</t>
  </si>
  <si>
    <t>１月</t>
  </si>
  <si>
    <t>２月</t>
  </si>
  <si>
    <t>３月</t>
  </si>
  <si>
    <t>賞与夏（ 7）</t>
    <rPh sb="2" eb="3">
      <t>ナツ</t>
    </rPh>
    <phoneticPr fontId="6"/>
  </si>
  <si>
    <t>賞与冬（12）</t>
    <rPh sb="2" eb="3">
      <t>フユ</t>
    </rPh>
    <phoneticPr fontId="6"/>
  </si>
  <si>
    <t>賞与等（ ）</t>
    <rPh sb="0" eb="3">
      <t>ショウヨトウ</t>
    </rPh>
    <phoneticPr fontId="6"/>
  </si>
  <si>
    <t>小  計</t>
    <phoneticPr fontId="6"/>
  </si>
  <si>
    <t>合計労働者数</t>
    <rPh sb="0" eb="2">
      <t>ゴウケイ</t>
    </rPh>
    <rPh sb="2" eb="5">
      <t>ロウドウシャ</t>
    </rPh>
    <rPh sb="5" eb="6">
      <t>スウ</t>
    </rPh>
    <phoneticPr fontId="6"/>
  </si>
  <si>
    <t>/12</t>
    <phoneticPr fontId="6"/>
  </si>
  <si>
    <t>人</t>
    <rPh sb="0" eb="1">
      <t>ニン</t>
    </rPh>
    <phoneticPr fontId="6"/>
  </si>
  <si>
    <t>/12</t>
    <phoneticPr fontId="6"/>
  </si>
  <si>
    <t>↑①～③合計</t>
    <rPh sb="4" eb="6">
      <t>ゴウケイ</t>
    </rPh>
    <phoneticPr fontId="6"/>
  </si>
  <si>
    <t>↑常時使用労働者数</t>
    <rPh sb="1" eb="3">
      <t>ジョウジ</t>
    </rPh>
    <rPh sb="3" eb="5">
      <t>シヨウ</t>
    </rPh>
    <rPh sb="5" eb="8">
      <t>ロウドウシャ</t>
    </rPh>
    <rPh sb="8" eb="9">
      <t>スウ</t>
    </rPh>
    <phoneticPr fontId="6"/>
  </si>
  <si>
    <t>※以下いずれも千円未満切捨</t>
    <rPh sb="1" eb="3">
      <t>イカ</t>
    </rPh>
    <rPh sb="7" eb="9">
      <t>センエン</t>
    </rPh>
    <rPh sb="9" eb="11">
      <t>ミマン</t>
    </rPh>
    <rPh sb="11" eb="13">
      <t>キリス</t>
    </rPh>
    <phoneticPr fontId="6"/>
  </si>
  <si>
    <t>労災</t>
    <rPh sb="0" eb="2">
      <t>ロウサイ</t>
    </rPh>
    <phoneticPr fontId="6"/>
  </si>
  <si>
    <t>→</t>
    <phoneticPr fontId="6"/>
  </si>
  <si>
    <t>千</t>
    <rPh sb="0" eb="1">
      <t>セン</t>
    </rPh>
    <phoneticPr fontId="6"/>
  </si>
  <si>
    <t>円</t>
    <rPh sb="0" eb="1">
      <t>エン</t>
    </rPh>
    <phoneticPr fontId="6"/>
  </si>
  <si>
    <t>雇用</t>
    <rPh sb="0" eb="2">
      <t>コヨウ</t>
    </rPh>
    <phoneticPr fontId="6"/>
  </si>
  <si>
    <t>→</t>
    <phoneticPr fontId="6"/>
  </si>
  <si>
    <t>－</t>
    <phoneticPr fontId="6"/>
  </si>
  <si>
    <t>＝</t>
    <phoneticPr fontId="6"/>
  </si>
  <si>
    <t>千円</t>
    <rPh sb="0" eb="2">
      <t>センエン</t>
    </rPh>
    <phoneticPr fontId="6"/>
  </si>
  <si>
    <t>雇用全適用者</t>
    <rPh sb="0" eb="2">
      <t>コヨウ</t>
    </rPh>
    <rPh sb="2" eb="3">
      <t>ゼン</t>
    </rPh>
    <phoneticPr fontId="6"/>
  </si>
  <si>
    <t>やいゆえよ</t>
    <phoneticPr fontId="1"/>
  </si>
  <si>
    <t>わいうえお</t>
    <phoneticPr fontId="1"/>
  </si>
  <si>
    <t>(株)せごどん</t>
    <rPh sb="0" eb="3">
      <t>カブ</t>
    </rPh>
    <phoneticPr fontId="1"/>
  </si>
  <si>
    <t>「労働保険料申告書（継続事業）」試算</t>
    <rPh sb="5" eb="6">
      <t>リョウ</t>
    </rPh>
    <rPh sb="10" eb="12">
      <t>ケイゾク</t>
    </rPh>
    <rPh sb="12" eb="14">
      <t>ジギョウ</t>
    </rPh>
    <rPh sb="16" eb="18">
      <t>シサン</t>
    </rPh>
    <phoneticPr fontId="6"/>
  </si>
  <si>
    <t>年申告　社名：</t>
    <rPh sb="0" eb="1">
      <t>ネン</t>
    </rPh>
    <rPh sb="1" eb="3">
      <t>シンコク</t>
    </rPh>
    <rPh sb="4" eb="6">
      <t>シャメイ</t>
    </rPh>
    <phoneticPr fontId="6"/>
  </si>
  <si>
    <t>確定保険料算定内訳</t>
  </si>
  <si>
    <t>常時使用労働者</t>
  </si>
  <si>
    <t>雇用対象</t>
  </si>
  <si>
    <t>高齢免除者</t>
  </si>
  <si>
    <t>保険料算定基礎額</t>
  </si>
  <si>
    <t>保険料率</t>
  </si>
  <si>
    <t>確定保険料額</t>
  </si>
  <si>
    <t>労災＋雇用</t>
  </si>
  <si>
    <t>＊</t>
    <phoneticPr fontId="6"/>
  </si>
  <si>
    <t>労災保険分</t>
  </si>
  <si>
    <t>雇用適用者</t>
  </si>
  <si>
    <t>内高年齢分</t>
  </si>
  <si>
    <t>算定対象者分</t>
  </si>
  <si>
    <t>一般拠出金</t>
    <rPh sb="0" eb="2">
      <t>イッパン</t>
    </rPh>
    <rPh sb="2" eb="5">
      <t>キョシュツキン</t>
    </rPh>
    <phoneticPr fontId="6"/>
  </si>
  <si>
    <t>概算保険料算定内訳</t>
  </si>
  <si>
    <t>算定基礎額見込額</t>
  </si>
  <si>
    <t>概算保険料額</t>
  </si>
  <si>
    <t>＊</t>
    <phoneticPr fontId="6"/>
  </si>
  <si>
    <t>↓必ず入力のこと</t>
    <rPh sb="1" eb="2">
      <t>カナラ</t>
    </rPh>
    <rPh sb="3" eb="5">
      <t>ニュウリョク</t>
    </rPh>
    <phoneticPr fontId="6"/>
  </si>
  <si>
    <t>延納の申請（回数）</t>
    <rPh sb="0" eb="2">
      <t>エンノウ</t>
    </rPh>
    <rPh sb="3" eb="5">
      <t>シンセイ</t>
    </rPh>
    <rPh sb="6" eb="8">
      <t>カイスウ</t>
    </rPh>
    <phoneticPr fontId="6"/>
  </si>
  <si>
    <r>
      <t>申告済概算保険料額（</t>
    </r>
    <r>
      <rPr>
        <sz val="11"/>
        <color indexed="10"/>
        <rFont val="ＭＳ Ｐ明朝"/>
        <family val="1"/>
        <charset val="128"/>
      </rPr>
      <t>※要入力</t>
    </r>
    <r>
      <rPr>
        <sz val="11"/>
        <rFont val="ＭＳ Ｐ明朝"/>
        <family val="1"/>
        <charset val="128"/>
      </rPr>
      <t>）</t>
    </r>
    <phoneticPr fontId="6"/>
  </si>
  <si>
    <t>←</t>
    <phoneticPr fontId="6"/>
  </si>
  <si>
    <t>※申告済額は今年度用紙の打出し額を入力</t>
    <rPh sb="1" eb="3">
      <t>シンコク</t>
    </rPh>
    <rPh sb="3" eb="4">
      <t>ズ</t>
    </rPh>
    <rPh sb="4" eb="5">
      <t>ガク</t>
    </rPh>
    <rPh sb="6" eb="9">
      <t>コンネンド</t>
    </rPh>
    <rPh sb="9" eb="11">
      <t>ヨウシ</t>
    </rPh>
    <rPh sb="12" eb="14">
      <t>ウチダ</t>
    </rPh>
    <rPh sb="15" eb="16">
      <t>ガク</t>
    </rPh>
    <rPh sb="17" eb="19">
      <t>ニュウリョク</t>
    </rPh>
    <phoneticPr fontId="6"/>
  </si>
  <si>
    <t>(　差　引　額　)</t>
    <phoneticPr fontId="6"/>
  </si>
  <si>
    <t>充当額</t>
  </si>
  <si>
    <t>還付額</t>
  </si>
  <si>
    <t>△</t>
    <phoneticPr fontId="6"/>
  </si>
  <si>
    <t>不足額</t>
  </si>
  <si>
    <t>↓一般拠出金にも充当の場合は別途</t>
    <rPh sb="1" eb="3">
      <t>イッパン</t>
    </rPh>
    <rPh sb="8" eb="10">
      <t>ジュウトウ</t>
    </rPh>
    <rPh sb="11" eb="13">
      <t>バアイ</t>
    </rPh>
    <rPh sb="14" eb="16">
      <t>ベット</t>
    </rPh>
    <phoneticPr fontId="6"/>
  </si>
  <si>
    <t>充　当　額</t>
    <phoneticPr fontId="6"/>
  </si>
  <si>
    <t>不　足　額</t>
    <phoneticPr fontId="6"/>
  </si>
  <si>
    <t>今期労働保険料</t>
    <rPh sb="2" eb="4">
      <t>ロウドウ</t>
    </rPh>
    <rPh sb="4" eb="6">
      <t>ホケン</t>
    </rPh>
    <rPh sb="6" eb="7">
      <t>リョウ</t>
    </rPh>
    <phoneticPr fontId="6"/>
  </si>
  <si>
    <t>一般拠出金</t>
    <rPh sb="0" eb="1">
      <t>イッパン</t>
    </rPh>
    <rPh sb="1" eb="4">
      <t>キョシュツキン</t>
    </rPh>
    <phoneticPr fontId="6"/>
  </si>
  <si>
    <t>今期納付額</t>
    <rPh sb="0" eb="1">
      <t>コンキ</t>
    </rPh>
    <rPh sb="1" eb="3">
      <t>ノウフ</t>
    </rPh>
    <rPh sb="3" eb="4">
      <t>ガク</t>
    </rPh>
    <phoneticPr fontId="6"/>
  </si>
  <si>
    <t>期別</t>
  </si>
  <si>
    <t>全期又は第１期</t>
  </si>
  <si>
    <t>イ</t>
    <phoneticPr fontId="6"/>
  </si>
  <si>
    <t>ロ</t>
    <phoneticPr fontId="6"/>
  </si>
  <si>
    <t>ハ</t>
    <phoneticPr fontId="6"/>
  </si>
  <si>
    <t>ニ</t>
    <phoneticPr fontId="6"/>
  </si>
  <si>
    <t>納付</t>
  </si>
  <si>
    <t>第２期</t>
  </si>
  <si>
    <t>ホ</t>
    <phoneticPr fontId="6"/>
  </si>
  <si>
    <t>へ</t>
    <phoneticPr fontId="6"/>
  </si>
  <si>
    <t>ト</t>
    <phoneticPr fontId="6"/>
  </si>
  <si>
    <t>２期納付額</t>
  </si>
  <si>
    <t>額</t>
  </si>
  <si>
    <t>第３期</t>
  </si>
  <si>
    <t>チ</t>
    <phoneticPr fontId="6"/>
  </si>
  <si>
    <t>リ</t>
    <phoneticPr fontId="6"/>
  </si>
  <si>
    <t>ヌ</t>
    <phoneticPr fontId="6"/>
  </si>
  <si>
    <t>３期納付額</t>
  </si>
  <si>
    <t>◆『納付書』の記載の金額</t>
    <rPh sb="2" eb="5">
      <t>ノウフショ</t>
    </rPh>
    <rPh sb="7" eb="9">
      <t>キサイ</t>
    </rPh>
    <rPh sb="10" eb="11">
      <t>キン</t>
    </rPh>
    <rPh sb="11" eb="12">
      <t>ガク</t>
    </rPh>
    <phoneticPr fontId="6"/>
  </si>
  <si>
    <t>労働保険料</t>
    <rPh sb="0" eb="2">
      <t>ロウドウ</t>
    </rPh>
    <rPh sb="2" eb="4">
      <t>ホケン</t>
    </rPh>
    <rPh sb="4" eb="5">
      <t>リョウ</t>
    </rPh>
    <phoneticPr fontId="6"/>
  </si>
  <si>
    <t>≫合計納付額</t>
    <rPh sb="1" eb="3">
      <t>ゴウケイ</t>
    </rPh>
    <rPh sb="3" eb="5">
      <t>ノウフ</t>
    </rPh>
    <rPh sb="5" eb="6">
      <t>ガク</t>
    </rPh>
    <phoneticPr fontId="6"/>
  </si>
  <si>
    <t>…</t>
    <phoneticPr fontId="6"/>
  </si>
  <si>
    <t>（今期納付額）</t>
    <rPh sb="1" eb="3">
      <t>コンキ</t>
    </rPh>
    <rPh sb="3" eb="5">
      <t>ノウフ</t>
    </rPh>
    <rPh sb="5" eb="6">
      <t>ガク</t>
    </rPh>
    <phoneticPr fontId="6"/>
  </si>
  <si>
    <t>※充当が２，３期に及ぶ際は、現在テスト中のため自動計算式は機能しませんのでご注意ください。（手計算による）</t>
    <rPh sb="1" eb="3">
      <t>ジュウトウ</t>
    </rPh>
    <rPh sb="7" eb="8">
      <t>キ</t>
    </rPh>
    <rPh sb="9" eb="10">
      <t>オヨ</t>
    </rPh>
    <rPh sb="11" eb="12">
      <t>サイ</t>
    </rPh>
    <rPh sb="14" eb="16">
      <t>ゲンザイ</t>
    </rPh>
    <rPh sb="19" eb="20">
      <t>チュウ</t>
    </rPh>
    <rPh sb="23" eb="25">
      <t>ジドウ</t>
    </rPh>
    <rPh sb="25" eb="27">
      <t>ケイサン</t>
    </rPh>
    <rPh sb="27" eb="28">
      <t>シキ</t>
    </rPh>
    <rPh sb="29" eb="31">
      <t>キノウ</t>
    </rPh>
    <rPh sb="38" eb="40">
      <t>チュウイ</t>
    </rPh>
    <rPh sb="46" eb="47">
      <t>テ</t>
    </rPh>
    <rPh sb="47" eb="49">
      <t>ケイサン</t>
    </rPh>
    <phoneticPr fontId="6"/>
  </si>
  <si>
    <t>一般</t>
    <rPh sb="0" eb="2">
      <t>イッパン</t>
    </rPh>
    <phoneticPr fontId="1"/>
  </si>
  <si>
    <t>役員</t>
    <rPh sb="0" eb="2">
      <t>ヤクイン</t>
    </rPh>
    <phoneticPr fontId="1"/>
  </si>
  <si>
    <t>臨時</t>
    <rPh sb="0" eb="2">
      <t>リンジ</t>
    </rPh>
    <phoneticPr fontId="1"/>
  </si>
  <si>
    <t>雇用全</t>
    <rPh sb="0" eb="2">
      <t>コヨウ</t>
    </rPh>
    <rPh sb="2" eb="3">
      <t>ゼン</t>
    </rPh>
    <phoneticPr fontId="1"/>
  </si>
  <si>
    <t>内高齢</t>
    <rPh sb="0" eb="1">
      <t>ウチ</t>
    </rPh>
    <rPh sb="1" eb="3">
      <t>コウレイ</t>
    </rPh>
    <phoneticPr fontId="1"/>
  </si>
  <si>
    <t>平成29年4月</t>
    <rPh sb="0" eb="2">
      <t>ヘイセイ</t>
    </rPh>
    <rPh sb="4" eb="5">
      <t>ネン</t>
    </rPh>
    <rPh sb="6" eb="7">
      <t>ガツ</t>
    </rPh>
    <phoneticPr fontId="1"/>
  </si>
  <si>
    <t>平成30年3月</t>
    <rPh sb="0" eb="2">
      <t>ヘイセイ</t>
    </rPh>
    <rPh sb="4" eb="5">
      <t>ネン</t>
    </rPh>
    <rPh sb="6" eb="7">
      <t>ガツ</t>
    </rPh>
    <phoneticPr fontId="1"/>
  </si>
  <si>
    <t>（賞与３）</t>
    <rPh sb="1" eb="3">
      <t>ショウヨ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</si>
</sst>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quot;¥&quot;* #,##0_ ;_ &quot;¥&quot;* \-#,##0_ ;_ &quot;¥&quot;* &quot;-&quot;_ ;_ @_ "/>
    <numFmt numFmtId="176" formatCode="[$-411]ggge&quot;年&quot;m&quot;月&quot;"/>
    <numFmt numFmtId="177" formatCode="0_ "/>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明朝"/>
      <family val="3"/>
      <charset val="128"/>
    </font>
    <font>
      <sz val="11"/>
      <name val="ＭＳ Ｐ明朝"/>
      <family val="1"/>
      <charset val="128"/>
    </font>
    <font>
      <b/>
      <sz val="11"/>
      <name val="ＭＳ Ｐ明朝"/>
      <family val="1"/>
      <charset val="128"/>
    </font>
    <font>
      <sz val="6"/>
      <name val="明朝"/>
      <family val="3"/>
      <charset val="128"/>
    </font>
    <font>
      <sz val="10"/>
      <color indexed="10"/>
      <name val="ＭＳ Ｐ明朝"/>
      <family val="1"/>
      <charset val="128"/>
    </font>
    <font>
      <sz val="10"/>
      <name val="ＭＳ Ｐ明朝"/>
      <family val="1"/>
      <charset val="128"/>
    </font>
    <font>
      <sz val="9"/>
      <name val="ＭＳ Ｐ明朝"/>
      <family val="1"/>
      <charset val="128"/>
    </font>
    <font>
      <sz val="9"/>
      <color rgb="FFFF0000"/>
      <name val="ＭＳ Ｐ明朝"/>
      <family val="1"/>
      <charset val="128"/>
    </font>
    <font>
      <sz val="8"/>
      <name val="ＭＳ Ｐ明朝"/>
      <family val="1"/>
      <charset val="128"/>
    </font>
    <font>
      <sz val="12"/>
      <color indexed="56"/>
      <name val="ＭＳ Ｐ明朝"/>
      <family val="1"/>
      <charset val="128"/>
    </font>
    <font>
      <sz val="11"/>
      <color indexed="10"/>
      <name val="ＭＳ Ｐ明朝"/>
      <family val="1"/>
      <charset val="128"/>
    </font>
    <font>
      <sz val="9"/>
      <color indexed="48"/>
      <name val="ＭＳ Ｐ明朝"/>
      <family val="1"/>
      <charset val="128"/>
    </font>
    <font>
      <sz val="11"/>
      <name val="ＭＳ ゴシック"/>
      <family val="3"/>
      <charset val="128"/>
    </font>
    <font>
      <sz val="6"/>
      <name val="ＭＳ Ｐ明朝"/>
      <family val="1"/>
      <charset val="128"/>
    </font>
    <font>
      <b/>
      <sz val="12"/>
      <name val="ＭＳ Ｐゴシック"/>
      <family val="3"/>
      <charset val="128"/>
    </font>
    <font>
      <b/>
      <sz val="11"/>
      <color theme="3"/>
      <name val="ＭＳ Ｐ明朝"/>
      <family val="1"/>
      <charset val="128"/>
    </font>
    <font>
      <sz val="11"/>
      <color indexed="18"/>
      <name val="ＭＳ Ｐ明朝"/>
      <family val="1"/>
      <charset val="128"/>
    </font>
    <font>
      <sz val="11"/>
      <color indexed="47"/>
      <name val="ＭＳ Ｐ明朝"/>
      <family val="1"/>
      <charset val="128"/>
    </font>
    <font>
      <sz val="8"/>
      <color rgb="FF7030A0"/>
      <name val="ＭＳ Ｐ明朝"/>
      <family val="1"/>
      <charset val="128"/>
    </font>
    <font>
      <sz val="8"/>
      <color indexed="10"/>
      <name val="ＭＳ Ｐ明朝"/>
      <family val="1"/>
      <charset val="128"/>
    </font>
    <font>
      <sz val="8"/>
      <color indexed="45"/>
      <name val="ＭＳ Ｐ明朝"/>
      <family val="1"/>
      <charset val="128"/>
    </font>
    <font>
      <sz val="9"/>
      <color indexed="10"/>
      <name val="ＭＳ Ｐ明朝"/>
      <family val="1"/>
      <charset val="128"/>
    </font>
    <font>
      <b/>
      <sz val="11"/>
      <color indexed="10"/>
      <name val="ＭＳ Ｐ明朝"/>
      <family val="1"/>
      <charset val="128"/>
    </font>
    <font>
      <sz val="10"/>
      <color indexed="12"/>
      <name val="ＭＳ Ｐ明朝"/>
      <family val="1"/>
      <charset val="128"/>
    </font>
    <font>
      <sz val="10"/>
      <color rgb="FF0070C0"/>
      <name val="ＭＳ Ｐ明朝"/>
      <family val="1"/>
      <charset val="128"/>
    </font>
    <font>
      <sz val="12"/>
      <name val="ＭＳ Ｐ明朝"/>
      <family val="1"/>
      <charset val="128"/>
    </font>
    <font>
      <sz val="10"/>
      <color rgb="FF7030A0"/>
      <name val="ＭＳ Ｐ明朝"/>
      <family val="1"/>
      <charset val="128"/>
    </font>
    <font>
      <b/>
      <sz val="12"/>
      <name val="ＭＳ Ｐ明朝"/>
      <family val="1"/>
      <charset val="128"/>
    </font>
    <font>
      <b/>
      <sz val="11"/>
      <color theme="1"/>
      <name val="ＭＳ Ｐゴシック"/>
      <family val="3"/>
      <charset val="128"/>
      <scheme val="minor"/>
    </font>
    <font>
      <b/>
      <sz val="11"/>
      <name val="ＭＳ Ｐゴシック"/>
      <family val="3"/>
      <charset val="128"/>
      <scheme val="minor"/>
    </font>
    <font>
      <sz val="9"/>
      <color rgb="FF000000"/>
      <name val="ＭＳ Ｐ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rgb="FFFF0000"/>
        <bgColor indexed="64"/>
      </patternFill>
    </fill>
    <fill>
      <patternFill patternType="solid">
        <fgColor theme="6" tint="0.59999389629810485"/>
        <bgColor indexed="64"/>
      </patternFill>
    </fill>
    <fill>
      <patternFill patternType="solid">
        <fgColor theme="5"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double">
        <color indexed="64"/>
      </left>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thin">
        <color indexed="64"/>
      </right>
      <top style="dotted">
        <color indexed="64"/>
      </top>
      <bottom/>
      <diagonal/>
    </border>
    <border diagonalDown="1">
      <left style="thin">
        <color indexed="64"/>
      </left>
      <right style="hair">
        <color indexed="64"/>
      </right>
      <top style="dotted">
        <color indexed="64"/>
      </top>
      <bottom style="hair">
        <color indexed="64"/>
      </bottom>
      <diagonal style="hair">
        <color indexed="64"/>
      </diagonal>
    </border>
    <border>
      <left/>
      <right/>
      <top style="dotted">
        <color indexed="64"/>
      </top>
      <bottom/>
      <diagonal/>
    </border>
    <border>
      <left style="double">
        <color indexed="64"/>
      </left>
      <right style="hair">
        <color indexed="64"/>
      </right>
      <top style="dotted">
        <color indexed="64"/>
      </top>
      <bottom/>
      <diagonal/>
    </border>
    <border diagonalDown="1">
      <left/>
      <right style="hair">
        <color indexed="64"/>
      </right>
      <top style="dotted">
        <color indexed="64"/>
      </top>
      <bottom style="hair">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left style="double">
        <color indexed="64"/>
      </left>
      <right style="hair">
        <color indexed="64"/>
      </right>
      <top/>
      <bottom/>
      <diagonal/>
    </border>
    <border diagonalDown="1">
      <left/>
      <right style="hair">
        <color indexed="64"/>
      </right>
      <top style="hair">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hair">
        <color indexed="64"/>
      </right>
      <top style="hair">
        <color indexed="64"/>
      </top>
      <bottom style="thin">
        <color indexed="64"/>
      </bottom>
      <diagonal style="hair">
        <color indexed="64"/>
      </diagonal>
    </border>
    <border>
      <left/>
      <right style="thin">
        <color indexed="64"/>
      </right>
      <top style="thin">
        <color indexed="64"/>
      </top>
      <bottom/>
      <diagonal/>
    </border>
    <border>
      <left/>
      <right/>
      <top style="thin">
        <color indexed="64"/>
      </top>
      <bottom/>
      <diagonal/>
    </border>
    <border>
      <left style="double">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right style="thin">
        <color indexed="64"/>
      </right>
      <top style="thin">
        <color indexed="64"/>
      </top>
      <bottom style="hair">
        <color indexed="64"/>
      </bottom>
      <diagonal/>
    </border>
    <border>
      <left style="medium">
        <color indexed="10"/>
      </left>
      <right style="medium">
        <color indexed="10"/>
      </right>
      <top style="medium">
        <color indexed="10"/>
      </top>
      <bottom style="medium">
        <color indexed="10"/>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45"/>
      </left>
      <right style="thin">
        <color indexed="64"/>
      </right>
      <top style="medium">
        <color indexed="45"/>
      </top>
      <bottom style="medium">
        <color indexed="45"/>
      </bottom>
      <diagonal/>
    </border>
    <border>
      <left/>
      <right/>
      <top style="medium">
        <color indexed="45"/>
      </top>
      <bottom style="medium">
        <color indexed="45"/>
      </bottom>
      <diagonal/>
    </border>
    <border>
      <left style="dashed">
        <color indexed="45"/>
      </left>
      <right style="dashed">
        <color indexed="45"/>
      </right>
      <top style="medium">
        <color indexed="10"/>
      </top>
      <bottom style="medium">
        <color indexed="45"/>
      </bottom>
      <diagonal/>
    </border>
    <border>
      <left/>
      <right style="medium">
        <color indexed="45"/>
      </right>
      <top style="medium">
        <color indexed="45"/>
      </top>
      <bottom style="medium">
        <color indexed="45"/>
      </bottom>
      <diagonal/>
    </border>
    <border>
      <left/>
      <right style="thin">
        <color indexed="64"/>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0"/>
      </right>
      <top style="medium">
        <color indexed="10"/>
      </top>
      <bottom style="medium">
        <color indexed="10"/>
      </bottom>
      <diagonal/>
    </border>
    <border>
      <left style="medium">
        <color indexed="64"/>
      </left>
      <right style="hair">
        <color indexed="64"/>
      </right>
      <top/>
      <bottom/>
      <diagonal/>
    </border>
    <border>
      <left/>
      <right style="medium">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bottom style="hair">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cellStyleXfs>
  <cellXfs count="27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38" fontId="0" fillId="0" borderId="1" xfId="1" applyFont="1" applyBorder="1">
      <alignment vertical="center"/>
    </xf>
    <xf numFmtId="0" fontId="0" fillId="0" borderId="3" xfId="0" applyBorder="1" applyAlignment="1">
      <alignment horizontal="center" vertical="center"/>
    </xf>
    <xf numFmtId="38" fontId="0" fillId="0" borderId="3" xfId="1" applyFont="1" applyBorder="1">
      <alignment vertical="center"/>
    </xf>
    <xf numFmtId="0" fontId="0" fillId="0" borderId="2" xfId="0" applyBorder="1" applyAlignment="1">
      <alignment horizontal="center" vertical="center"/>
    </xf>
    <xf numFmtId="38" fontId="0" fillId="0" borderId="2" xfId="1" applyFont="1" applyBorder="1">
      <alignment vertical="center"/>
    </xf>
    <xf numFmtId="0" fontId="0" fillId="0" borderId="5" xfId="0" applyBorder="1" applyAlignment="1">
      <alignment horizontal="center" vertical="center"/>
    </xf>
    <xf numFmtId="38" fontId="0" fillId="0" borderId="5" xfId="1" applyFont="1" applyBorder="1">
      <alignment vertical="center"/>
    </xf>
    <xf numFmtId="38" fontId="0" fillId="0" borderId="6" xfId="1" applyFont="1" applyBorder="1">
      <alignment vertical="center"/>
    </xf>
    <xf numFmtId="38" fontId="0" fillId="0" borderId="7" xfId="1" applyFont="1" applyBorder="1">
      <alignment vertical="center"/>
    </xf>
    <xf numFmtId="0" fontId="0" fillId="0" borderId="5" xfId="0" applyBorder="1">
      <alignment vertical="center"/>
    </xf>
    <xf numFmtId="0" fontId="0" fillId="0" borderId="4" xfId="0" applyBorder="1" applyAlignment="1">
      <alignment horizontal="center" vertical="center"/>
    </xf>
    <xf numFmtId="38" fontId="0" fillId="0" borderId="4" xfId="1" applyFont="1" applyBorder="1">
      <alignment vertical="center"/>
    </xf>
    <xf numFmtId="38" fontId="0" fillId="0" borderId="8" xfId="1" applyFont="1" applyBorder="1">
      <alignment vertical="center"/>
    </xf>
    <xf numFmtId="38" fontId="0" fillId="0" borderId="9" xfId="1" applyFont="1" applyBorder="1">
      <alignment vertical="center"/>
    </xf>
    <xf numFmtId="0" fontId="0" fillId="2" borderId="1" xfId="0" applyFill="1" applyBorder="1">
      <alignment vertical="center"/>
    </xf>
    <xf numFmtId="0" fontId="0" fillId="2" borderId="4" xfId="0" applyFill="1" applyBorder="1">
      <alignment vertical="center"/>
    </xf>
    <xf numFmtId="0" fontId="0" fillId="0" borderId="10" xfId="0" applyBorder="1" applyAlignment="1">
      <alignment horizontal="center" vertical="center"/>
    </xf>
    <xf numFmtId="0" fontId="0" fillId="0" borderId="0" xfId="0" applyBorder="1">
      <alignment vertical="center"/>
    </xf>
    <xf numFmtId="0" fontId="0" fillId="0" borderId="10" xfId="0" applyBorder="1">
      <alignment vertical="center"/>
    </xf>
    <xf numFmtId="0" fontId="4" fillId="0" borderId="0" xfId="2" applyFont="1" applyProtection="1"/>
    <xf numFmtId="0" fontId="5" fillId="0" borderId="0" xfId="2" quotePrefix="1" applyFont="1" applyAlignment="1" applyProtection="1">
      <alignment horizontal="left"/>
    </xf>
    <xf numFmtId="0" fontId="4" fillId="0" borderId="0" xfId="2" quotePrefix="1" applyFont="1" applyAlignment="1" applyProtection="1">
      <alignment horizontal="left"/>
    </xf>
    <xf numFmtId="0" fontId="7" fillId="0" borderId="0" xfId="2" applyFont="1" applyProtection="1"/>
    <xf numFmtId="0" fontId="4" fillId="0" borderId="0" xfId="2" applyFont="1" applyAlignment="1" applyProtection="1">
      <alignment horizontal="right"/>
    </xf>
    <xf numFmtId="0" fontId="4" fillId="0" borderId="0" xfId="2" applyFont="1" applyAlignment="1" applyProtection="1">
      <alignment horizontal="left"/>
    </xf>
    <xf numFmtId="0" fontId="4" fillId="0" borderId="0" xfId="2" applyFont="1" applyAlignment="1" applyProtection="1"/>
    <xf numFmtId="0" fontId="8" fillId="0" borderId="0" xfId="2" applyFont="1" applyAlignment="1" applyProtection="1">
      <alignment horizontal="right"/>
    </xf>
    <xf numFmtId="0" fontId="9" fillId="0" borderId="0" xfId="2" applyFont="1" applyProtection="1"/>
    <xf numFmtId="0" fontId="10" fillId="0" borderId="0" xfId="2" applyFont="1" applyProtection="1"/>
    <xf numFmtId="0" fontId="4" fillId="0" borderId="0" xfId="2" applyFont="1" applyBorder="1" applyProtection="1"/>
    <xf numFmtId="0" fontId="9" fillId="0" borderId="0" xfId="2" applyFont="1" applyAlignment="1" applyProtection="1">
      <alignment horizontal="right"/>
    </xf>
    <xf numFmtId="0" fontId="11" fillId="0" borderId="0" xfId="2" applyFont="1" applyAlignment="1" applyProtection="1">
      <alignment horizontal="right"/>
    </xf>
    <xf numFmtId="176" fontId="11" fillId="0" borderId="0" xfId="2" applyNumberFormat="1" applyFont="1" applyProtection="1"/>
    <xf numFmtId="0" fontId="4" fillId="0" borderId="13" xfId="2" applyFont="1" applyBorder="1" applyProtection="1"/>
    <xf numFmtId="0" fontId="4" fillId="0" borderId="12" xfId="2" applyFont="1" applyBorder="1" applyProtection="1"/>
    <xf numFmtId="176" fontId="11" fillId="0" borderId="14" xfId="2" applyNumberFormat="1" applyFont="1" applyBorder="1" applyProtection="1"/>
    <xf numFmtId="0" fontId="8" fillId="0" borderId="15" xfId="2" applyFont="1" applyBorder="1" applyProtection="1"/>
    <xf numFmtId="0" fontId="4" fillId="0" borderId="16" xfId="2" applyFont="1" applyBorder="1" applyAlignment="1" applyProtection="1">
      <alignment horizontal="center"/>
    </xf>
    <xf numFmtId="0" fontId="8" fillId="0" borderId="15" xfId="2" applyFont="1" applyBorder="1" applyAlignment="1" applyProtection="1">
      <alignment horizontal="center"/>
    </xf>
    <xf numFmtId="0" fontId="4" fillId="0" borderId="14" xfId="2" applyFont="1" applyBorder="1" applyAlignment="1" applyProtection="1">
      <alignment horizontal="center"/>
    </xf>
    <xf numFmtId="0" fontId="8" fillId="3" borderId="17" xfId="2" applyFont="1" applyFill="1" applyBorder="1" applyAlignment="1" applyProtection="1">
      <alignment horizontal="left"/>
    </xf>
    <xf numFmtId="0" fontId="4" fillId="3" borderId="16" xfId="2" applyFont="1" applyFill="1" applyBorder="1" applyAlignment="1" applyProtection="1">
      <alignment horizontal="center"/>
    </xf>
    <xf numFmtId="0" fontId="9" fillId="0" borderId="0" xfId="2" applyFont="1" applyFill="1" applyBorder="1" applyAlignment="1" applyProtection="1"/>
    <xf numFmtId="0" fontId="8" fillId="0" borderId="16" xfId="2" applyFont="1" applyBorder="1" applyAlignment="1" applyProtection="1">
      <alignment horizontal="center"/>
    </xf>
    <xf numFmtId="0" fontId="9" fillId="0" borderId="15" xfId="2" applyFont="1" applyBorder="1" applyAlignment="1" applyProtection="1">
      <alignment horizontal="center"/>
    </xf>
    <xf numFmtId="0" fontId="4" fillId="0" borderId="18" xfId="2" applyFont="1" applyBorder="1" applyAlignment="1" applyProtection="1">
      <alignment horizontal="right"/>
    </xf>
    <xf numFmtId="0" fontId="9" fillId="0" borderId="19" xfId="2" applyFont="1" applyBorder="1" applyAlignment="1" applyProtection="1">
      <alignment horizontal="right"/>
    </xf>
    <xf numFmtId="38" fontId="4" fillId="0" borderId="0" xfId="2" applyNumberFormat="1" applyFont="1" applyBorder="1" applyProtection="1"/>
    <xf numFmtId="38" fontId="9" fillId="0" borderId="20" xfId="2" applyNumberFormat="1" applyFont="1" applyBorder="1" applyAlignment="1" applyProtection="1">
      <alignment horizontal="right"/>
    </xf>
    <xf numFmtId="38" fontId="9" fillId="0" borderId="19" xfId="2" applyNumberFormat="1" applyFont="1" applyBorder="1" applyProtection="1"/>
    <xf numFmtId="38" fontId="9" fillId="3" borderId="13" xfId="2" applyNumberFormat="1" applyFont="1" applyFill="1" applyBorder="1" applyProtection="1"/>
    <xf numFmtId="38" fontId="4" fillId="3" borderId="21" xfId="2" applyNumberFormat="1" applyFont="1" applyFill="1" applyBorder="1" applyProtection="1"/>
    <xf numFmtId="38" fontId="4" fillId="0" borderId="0" xfId="2" applyNumberFormat="1" applyFont="1" applyFill="1" applyBorder="1" applyProtection="1"/>
    <xf numFmtId="38" fontId="9" fillId="0" borderId="22" xfId="2" applyNumberFormat="1" applyFont="1" applyBorder="1" applyProtection="1"/>
    <xf numFmtId="38" fontId="4" fillId="0" borderId="23" xfId="2" applyNumberFormat="1" applyFont="1" applyBorder="1" applyProtection="1"/>
    <xf numFmtId="38" fontId="4" fillId="0" borderId="0" xfId="2" applyNumberFormat="1" applyFont="1" applyProtection="1"/>
    <xf numFmtId="38" fontId="9" fillId="0" borderId="19" xfId="2" applyNumberFormat="1" applyFont="1" applyBorder="1" applyAlignment="1" applyProtection="1">
      <alignment horizontal="right"/>
    </xf>
    <xf numFmtId="38" fontId="4" fillId="3" borderId="23" xfId="2" applyNumberFormat="1" applyFont="1" applyFill="1" applyBorder="1" applyProtection="1"/>
    <xf numFmtId="38" fontId="9" fillId="0" borderId="22" xfId="2" applyNumberFormat="1" applyFont="1" applyFill="1" applyBorder="1" applyProtection="1"/>
    <xf numFmtId="38" fontId="4" fillId="0" borderId="23" xfId="2" applyNumberFormat="1" applyFont="1" applyFill="1" applyBorder="1" applyProtection="1"/>
    <xf numFmtId="0" fontId="9" fillId="0" borderId="24" xfId="2" applyFont="1" applyBorder="1" applyAlignment="1" applyProtection="1">
      <alignment horizontal="center"/>
    </xf>
    <xf numFmtId="0" fontId="9" fillId="0" borderId="25" xfId="2" applyFont="1" applyFill="1" applyBorder="1" applyAlignment="1" applyProtection="1">
      <alignment horizontal="right"/>
    </xf>
    <xf numFmtId="38" fontId="4" fillId="0" borderId="26" xfId="2" applyNumberFormat="1" applyFont="1" applyBorder="1" applyProtection="1"/>
    <xf numFmtId="38" fontId="4" fillId="0" borderId="26" xfId="2" applyNumberFormat="1" applyFont="1" applyFill="1" applyBorder="1" applyProtection="1"/>
    <xf numFmtId="38" fontId="9" fillId="4" borderId="27" xfId="2" applyNumberFormat="1" applyFont="1" applyFill="1" applyBorder="1" applyProtection="1"/>
    <xf numFmtId="38" fontId="4" fillId="3" borderId="26" xfId="2" applyNumberFormat="1" applyFont="1" applyFill="1" applyBorder="1" applyProtection="1"/>
    <xf numFmtId="0" fontId="9" fillId="0" borderId="28" xfId="2" applyFont="1" applyFill="1" applyBorder="1" applyAlignment="1" applyProtection="1">
      <alignment horizontal="right"/>
    </xf>
    <xf numFmtId="0" fontId="9" fillId="0" borderId="18" xfId="2" applyFont="1" applyBorder="1" applyAlignment="1" applyProtection="1">
      <alignment horizontal="center"/>
    </xf>
    <xf numFmtId="0" fontId="9" fillId="0" borderId="29" xfId="2" applyFont="1" applyFill="1" applyBorder="1" applyAlignment="1" applyProtection="1">
      <alignment horizontal="right"/>
    </xf>
    <xf numFmtId="38" fontId="9" fillId="4" borderId="30" xfId="2" applyNumberFormat="1" applyFont="1" applyFill="1" applyBorder="1" applyProtection="1"/>
    <xf numFmtId="38" fontId="4" fillId="3" borderId="0" xfId="2" applyNumberFormat="1" applyFont="1" applyFill="1" applyBorder="1" applyProtection="1"/>
    <xf numFmtId="0" fontId="9" fillId="0" borderId="31" xfId="2" applyFont="1" applyFill="1" applyBorder="1" applyAlignment="1" applyProtection="1">
      <alignment horizontal="right"/>
    </xf>
    <xf numFmtId="0" fontId="9" fillId="3" borderId="18" xfId="2" applyFont="1" applyFill="1" applyBorder="1" applyAlignment="1" applyProtection="1">
      <alignment horizontal="center"/>
    </xf>
    <xf numFmtId="0" fontId="9" fillId="3" borderId="32" xfId="2" applyFont="1" applyFill="1" applyBorder="1" applyAlignment="1" applyProtection="1">
      <alignment horizontal="right"/>
      <protection locked="0"/>
    </xf>
    <xf numFmtId="38" fontId="4" fillId="3" borderId="0" xfId="2" applyNumberFormat="1" applyFont="1" applyFill="1" applyBorder="1" applyProtection="1">
      <protection locked="0"/>
    </xf>
    <xf numFmtId="38" fontId="9" fillId="4" borderId="30" xfId="2" applyNumberFormat="1" applyFont="1" applyFill="1" applyBorder="1" applyProtection="1">
      <protection locked="0"/>
    </xf>
    <xf numFmtId="38" fontId="4" fillId="0" borderId="0" xfId="2" applyNumberFormat="1" applyFont="1" applyFill="1" applyBorder="1" applyProtection="1">
      <protection locked="0"/>
    </xf>
    <xf numFmtId="0" fontId="9" fillId="3" borderId="33" xfId="2" applyFont="1" applyFill="1" applyBorder="1" applyAlignment="1" applyProtection="1">
      <alignment horizontal="right"/>
      <protection locked="0"/>
    </xf>
    <xf numFmtId="0" fontId="9" fillId="0" borderId="34" xfId="2" applyFont="1" applyBorder="1" applyAlignment="1" applyProtection="1">
      <alignment horizontal="center"/>
    </xf>
    <xf numFmtId="0" fontId="9" fillId="0" borderId="20" xfId="2" applyFont="1" applyBorder="1" applyAlignment="1" applyProtection="1">
      <alignment horizontal="center"/>
    </xf>
    <xf numFmtId="38" fontId="4" fillId="0" borderId="35" xfId="2" applyNumberFormat="1" applyFont="1" applyBorder="1" applyProtection="1"/>
    <xf numFmtId="38" fontId="9" fillId="0" borderId="20" xfId="2" applyNumberFormat="1" applyFont="1" applyBorder="1" applyAlignment="1" applyProtection="1">
      <alignment horizontal="center"/>
    </xf>
    <xf numFmtId="38" fontId="9" fillId="0" borderId="20" xfId="2" applyNumberFormat="1" applyFont="1" applyBorder="1" applyProtection="1"/>
    <xf numFmtId="38" fontId="9" fillId="3" borderId="36" xfId="2" applyNumberFormat="1" applyFont="1" applyFill="1" applyBorder="1" applyProtection="1"/>
    <xf numFmtId="38" fontId="4" fillId="3" borderId="37" xfId="2" applyNumberFormat="1" applyFont="1" applyFill="1" applyBorder="1" applyProtection="1"/>
    <xf numFmtId="38" fontId="9" fillId="0" borderId="38" xfId="2" applyNumberFormat="1" applyFont="1" applyBorder="1" applyAlignment="1" applyProtection="1">
      <alignment horizontal="center"/>
    </xf>
    <xf numFmtId="38" fontId="4" fillId="0" borderId="37" xfId="2" applyNumberFormat="1" applyFont="1" applyBorder="1" applyProtection="1"/>
    <xf numFmtId="38" fontId="9" fillId="0" borderId="39" xfId="2" applyNumberFormat="1" applyFont="1" applyBorder="1" applyAlignment="1" applyProtection="1">
      <alignment horizontal="center"/>
    </xf>
    <xf numFmtId="0" fontId="11" fillId="3" borderId="40" xfId="2" applyFont="1" applyFill="1" applyBorder="1" applyAlignment="1" applyProtection="1">
      <alignment horizontal="center"/>
    </xf>
    <xf numFmtId="38" fontId="9" fillId="3" borderId="40" xfId="2" applyNumberFormat="1" applyFont="1" applyFill="1" applyBorder="1" applyAlignment="1" applyProtection="1"/>
    <xf numFmtId="177" fontId="8" fillId="3" borderId="41" xfId="2" applyNumberFormat="1" applyFont="1" applyFill="1" applyBorder="1" applyAlignment="1" applyProtection="1">
      <alignment horizontal="center"/>
    </xf>
    <xf numFmtId="38" fontId="11" fillId="0" borderId="37" xfId="2" applyNumberFormat="1" applyFont="1" applyFill="1" applyBorder="1" applyAlignment="1" applyProtection="1">
      <alignment horizontal="centerContinuous"/>
    </xf>
    <xf numFmtId="0" fontId="9" fillId="0" borderId="37" xfId="2" applyFont="1" applyFill="1" applyBorder="1" applyAlignment="1" applyProtection="1">
      <alignment horizontal="right"/>
    </xf>
    <xf numFmtId="0" fontId="11" fillId="3" borderId="3" xfId="2" applyFont="1" applyFill="1" applyBorder="1" applyAlignment="1" applyProtection="1">
      <alignment horizontal="centerContinuous"/>
    </xf>
    <xf numFmtId="38" fontId="9" fillId="0" borderId="42" xfId="2" applyNumberFormat="1" applyFont="1" applyBorder="1" applyProtection="1"/>
    <xf numFmtId="38" fontId="9" fillId="0" borderId="0" xfId="2" applyNumberFormat="1" applyFont="1" applyBorder="1" applyProtection="1"/>
    <xf numFmtId="0" fontId="4" fillId="0" borderId="35" xfId="2" applyFont="1" applyFill="1" applyBorder="1" applyAlignment="1" applyProtection="1">
      <alignment horizontal="centerContinuous"/>
    </xf>
    <xf numFmtId="0" fontId="11" fillId="0" borderId="0" xfId="2" applyFont="1" applyFill="1" applyBorder="1" applyAlignment="1" applyProtection="1">
      <alignment horizontal="right"/>
    </xf>
    <xf numFmtId="0" fontId="8" fillId="3" borderId="37" xfId="2" applyFont="1" applyFill="1" applyBorder="1" applyAlignment="1" applyProtection="1">
      <alignment horizontal="center"/>
    </xf>
    <xf numFmtId="0" fontId="9" fillId="3" borderId="37" xfId="2" applyFont="1" applyFill="1" applyBorder="1" applyAlignment="1" applyProtection="1">
      <alignment horizontal="centerContinuous"/>
    </xf>
    <xf numFmtId="0" fontId="9" fillId="3" borderId="37" xfId="2" applyFont="1" applyFill="1" applyBorder="1" applyAlignment="1" applyProtection="1">
      <alignment horizontal="center"/>
    </xf>
    <xf numFmtId="0" fontId="9" fillId="0" borderId="43" xfId="2" applyFont="1" applyFill="1" applyBorder="1" applyAlignment="1" applyProtection="1">
      <alignment horizontal="centerContinuous"/>
    </xf>
    <xf numFmtId="0" fontId="11" fillId="0" borderId="0" xfId="2" applyFont="1" applyBorder="1" applyAlignment="1" applyProtection="1">
      <alignment horizontal="center" vertical="center"/>
    </xf>
    <xf numFmtId="0" fontId="11" fillId="0" borderId="0" xfId="2" applyFont="1" applyAlignment="1" applyProtection="1">
      <alignment vertical="center"/>
    </xf>
    <xf numFmtId="0" fontId="4" fillId="0" borderId="0" xfId="2" applyFont="1" applyBorder="1" applyAlignment="1" applyProtection="1">
      <alignment horizontal="centerContinuous"/>
    </xf>
    <xf numFmtId="0" fontId="4" fillId="0" borderId="0" xfId="2" applyFont="1" applyBorder="1" applyAlignment="1" applyProtection="1"/>
    <xf numFmtId="0" fontId="14" fillId="0" borderId="0" xfId="2" applyFont="1" applyAlignment="1" applyProtection="1">
      <alignment horizontal="left"/>
    </xf>
    <xf numFmtId="0" fontId="3" fillId="0" borderId="0" xfId="2"/>
    <xf numFmtId="38" fontId="15" fillId="0" borderId="44" xfId="2" applyNumberFormat="1" applyFont="1" applyBorder="1" applyProtection="1"/>
    <xf numFmtId="38" fontId="15" fillId="0" borderId="44" xfId="2" applyNumberFormat="1" applyFont="1" applyBorder="1"/>
    <xf numFmtId="38" fontId="3" fillId="0" borderId="0" xfId="2" applyNumberFormat="1" applyBorder="1"/>
    <xf numFmtId="0" fontId="3" fillId="0" borderId="0" xfId="2" applyAlignment="1">
      <alignment horizontal="left"/>
    </xf>
    <xf numFmtId="0" fontId="3" fillId="0" borderId="0" xfId="2" applyAlignment="1">
      <alignment horizontal="center"/>
    </xf>
    <xf numFmtId="0" fontId="3" fillId="0" borderId="45" xfId="2" applyBorder="1"/>
    <xf numFmtId="0" fontId="4" fillId="0" borderId="0" xfId="2" applyFont="1" applyBorder="1" applyAlignment="1" applyProtection="1">
      <alignment horizontal="right"/>
    </xf>
    <xf numFmtId="0" fontId="16" fillId="0" borderId="0" xfId="2" applyFont="1" applyBorder="1" applyAlignment="1" applyProtection="1">
      <alignment horizontal="center"/>
    </xf>
    <xf numFmtId="38" fontId="4" fillId="0" borderId="0" xfId="2" quotePrefix="1" applyNumberFormat="1" applyFont="1" applyBorder="1" applyProtection="1"/>
    <xf numFmtId="0" fontId="4" fillId="0" borderId="0" xfId="2" quotePrefix="1" applyFont="1" applyProtection="1"/>
    <xf numFmtId="0" fontId="17" fillId="0" borderId="0" xfId="2" applyFont="1" applyProtection="1"/>
    <xf numFmtId="0" fontId="8" fillId="0" borderId="0" xfId="2" applyFont="1" applyProtection="1"/>
    <xf numFmtId="0" fontId="7" fillId="0" borderId="0" xfId="2" quotePrefix="1" applyFont="1" applyAlignment="1" applyProtection="1">
      <alignment horizontal="left"/>
    </xf>
    <xf numFmtId="0" fontId="4" fillId="0" borderId="46" xfId="2" applyFont="1" applyBorder="1" applyAlignment="1" applyProtection="1">
      <alignment horizontal="center"/>
    </xf>
    <xf numFmtId="0" fontId="4" fillId="0" borderId="3" xfId="2" applyFont="1" applyBorder="1" applyProtection="1"/>
    <xf numFmtId="0" fontId="8" fillId="0" borderId="38" xfId="2" applyFont="1" applyBorder="1" applyAlignment="1" applyProtection="1">
      <alignment horizontal="center"/>
    </xf>
    <xf numFmtId="0" fontId="4" fillId="5" borderId="22" xfId="2" applyFont="1" applyFill="1" applyBorder="1" applyAlignment="1" applyProtection="1">
      <alignment horizontal="center"/>
    </xf>
    <xf numFmtId="0" fontId="4" fillId="0" borderId="47" xfId="2" applyFont="1" applyFill="1" applyBorder="1" applyAlignment="1" applyProtection="1">
      <alignment horizontal="center"/>
    </xf>
    <xf numFmtId="0" fontId="4" fillId="0" borderId="48" xfId="2" applyFont="1" applyBorder="1" applyAlignment="1" applyProtection="1">
      <alignment horizontal="center"/>
    </xf>
    <xf numFmtId="0" fontId="4" fillId="0" borderId="0" xfId="2" applyFont="1" applyBorder="1" applyAlignment="1" applyProtection="1">
      <alignment horizontal="center"/>
    </xf>
    <xf numFmtId="0" fontId="4" fillId="0" borderId="0" xfId="2" applyFont="1" applyAlignment="1" applyProtection="1">
      <alignment horizontal="center"/>
    </xf>
    <xf numFmtId="0" fontId="11" fillId="0" borderId="49" xfId="2" applyFont="1" applyBorder="1" applyAlignment="1" applyProtection="1">
      <alignment horizontal="center"/>
    </xf>
    <xf numFmtId="0" fontId="11" fillId="3" borderId="50" xfId="2" applyFont="1" applyFill="1" applyBorder="1" applyAlignment="1" applyProtection="1">
      <alignment horizontal="center"/>
    </xf>
    <xf numFmtId="38" fontId="18" fillId="3" borderId="51" xfId="3" applyFont="1" applyFill="1" applyBorder="1" applyProtection="1"/>
    <xf numFmtId="0" fontId="4" fillId="3" borderId="12" xfId="2" applyFont="1" applyFill="1" applyBorder="1" applyProtection="1"/>
    <xf numFmtId="2" fontId="4" fillId="3" borderId="52" xfId="4" applyNumberFormat="1" applyFont="1" applyFill="1" applyBorder="1" applyAlignment="1" applyProtection="1">
      <alignment horizontal="center"/>
    </xf>
    <xf numFmtId="2" fontId="4" fillId="0" borderId="12" xfId="4" applyNumberFormat="1" applyFont="1" applyBorder="1" applyAlignment="1" applyProtection="1">
      <alignment horizontal="center"/>
    </xf>
    <xf numFmtId="38" fontId="5" fillId="0" borderId="53" xfId="3" applyNumberFormat="1" applyFont="1" applyBorder="1" applyProtection="1"/>
    <xf numFmtId="38" fontId="13" fillId="0" borderId="0" xfId="3" applyNumberFormat="1" applyFont="1" applyBorder="1" applyProtection="1"/>
    <xf numFmtId="0" fontId="11" fillId="0" borderId="50" xfId="2" applyFont="1" applyBorder="1" applyAlignment="1" applyProtection="1">
      <alignment horizontal="center"/>
    </xf>
    <xf numFmtId="38" fontId="4" fillId="0" borderId="51" xfId="2" applyNumberFormat="1" applyFont="1" applyBorder="1" applyProtection="1"/>
    <xf numFmtId="2" fontId="19" fillId="0" borderId="54" xfId="4" applyNumberFormat="1" applyFont="1" applyBorder="1" applyAlignment="1" applyProtection="1">
      <alignment horizontal="center"/>
      <protection locked="0"/>
    </xf>
    <xf numFmtId="2" fontId="19" fillId="0" borderId="51" xfId="4" applyNumberFormat="1" applyFont="1" applyBorder="1" applyAlignment="1" applyProtection="1">
      <alignment horizontal="center"/>
    </xf>
    <xf numFmtId="38" fontId="4" fillId="0" borderId="55" xfId="3" applyNumberFormat="1" applyFont="1" applyBorder="1" applyProtection="1"/>
    <xf numFmtId="38" fontId="4" fillId="0" borderId="0" xfId="3" applyNumberFormat="1" applyFont="1" applyBorder="1" applyProtection="1"/>
    <xf numFmtId="38" fontId="4" fillId="0" borderId="56" xfId="2" applyNumberFormat="1" applyFont="1" applyBorder="1" applyProtection="1"/>
    <xf numFmtId="2" fontId="20" fillId="3" borderId="57" xfId="4" quotePrefix="1" applyNumberFormat="1" applyFont="1" applyFill="1" applyBorder="1" applyAlignment="1" applyProtection="1">
      <alignment horizontal="center"/>
    </xf>
    <xf numFmtId="2" fontId="20" fillId="3" borderId="58" xfId="4" quotePrefix="1" applyNumberFormat="1" applyFont="1" applyFill="1" applyBorder="1" applyAlignment="1" applyProtection="1">
      <alignment horizontal="center"/>
    </xf>
    <xf numFmtId="38" fontId="4" fillId="3" borderId="55" xfId="3" applyNumberFormat="1" applyFont="1" applyFill="1" applyBorder="1" applyProtection="1"/>
    <xf numFmtId="38" fontId="4" fillId="0" borderId="0" xfId="3" applyNumberFormat="1" applyFont="1" applyFill="1" applyBorder="1" applyProtection="1"/>
    <xf numFmtId="0" fontId="11" fillId="0" borderId="49" xfId="2" quotePrefix="1" applyFont="1" applyBorder="1" applyAlignment="1" applyProtection="1">
      <alignment horizontal="center"/>
    </xf>
    <xf numFmtId="0" fontId="11" fillId="0" borderId="50" xfId="2" quotePrefix="1" applyFont="1" applyBorder="1" applyAlignment="1" applyProtection="1">
      <alignment horizontal="center"/>
    </xf>
    <xf numFmtId="2" fontId="4" fillId="3" borderId="59" xfId="4" quotePrefix="1" applyNumberFormat="1" applyFont="1" applyFill="1" applyBorder="1" applyAlignment="1" applyProtection="1">
      <alignment horizontal="center"/>
    </xf>
    <xf numFmtId="0" fontId="11" fillId="0" borderId="60" xfId="2" applyFont="1" applyBorder="1" applyAlignment="1" applyProtection="1">
      <alignment horizontal="center"/>
    </xf>
    <xf numFmtId="0" fontId="11" fillId="0" borderId="61" xfId="2" applyFont="1" applyBorder="1" applyAlignment="1" applyProtection="1">
      <alignment horizontal="center"/>
    </xf>
    <xf numFmtId="38" fontId="4" fillId="0" borderId="62" xfId="2" applyNumberFormat="1" applyFont="1" applyBorder="1" applyProtection="1"/>
    <xf numFmtId="2" fontId="19" fillId="0" borderId="62" xfId="4" applyNumberFormat="1" applyFont="1" applyBorder="1" applyAlignment="1" applyProtection="1">
      <alignment horizontal="center"/>
    </xf>
    <xf numFmtId="38" fontId="4" fillId="0" borderId="63" xfId="3" applyNumberFormat="1" applyFont="1" applyBorder="1" applyProtection="1"/>
    <xf numFmtId="0" fontId="21" fillId="0" borderId="64" xfId="2" applyFont="1" applyFill="1" applyBorder="1" applyAlignment="1" applyProtection="1">
      <alignment horizontal="center"/>
    </xf>
    <xf numFmtId="0" fontId="4" fillId="0" borderId="65" xfId="2" applyFont="1" applyBorder="1" applyProtection="1"/>
    <xf numFmtId="38" fontId="4" fillId="0" borderId="65" xfId="3" applyFont="1" applyBorder="1" applyProtection="1"/>
    <xf numFmtId="0" fontId="5" fillId="0" borderId="66" xfId="2" applyFont="1" applyBorder="1" applyAlignment="1" applyProtection="1">
      <alignment horizontal="center"/>
    </xf>
    <xf numFmtId="38" fontId="4" fillId="0" borderId="67" xfId="3" applyFont="1" applyBorder="1" applyProtection="1"/>
    <xf numFmtId="0" fontId="4" fillId="0" borderId="5" xfId="2" applyFont="1" applyBorder="1" applyAlignment="1" applyProtection="1">
      <alignment horizontal="center"/>
    </xf>
    <xf numFmtId="0" fontId="4" fillId="0" borderId="14" xfId="2" applyFont="1" applyBorder="1" applyProtection="1"/>
    <xf numFmtId="0" fontId="8" fillId="0" borderId="14" xfId="2" quotePrefix="1" applyFont="1" applyBorder="1" applyAlignment="1" applyProtection="1">
      <alignment horizontal="center"/>
    </xf>
    <xf numFmtId="0" fontId="8" fillId="0" borderId="69" xfId="2" quotePrefix="1" applyFont="1" applyBorder="1" applyAlignment="1" applyProtection="1">
      <alignment horizontal="center"/>
    </xf>
    <xf numFmtId="0" fontId="4" fillId="0" borderId="0" xfId="2" applyFont="1" applyFill="1" applyBorder="1" applyAlignment="1" applyProtection="1">
      <alignment horizontal="center"/>
    </xf>
    <xf numFmtId="0" fontId="4" fillId="0" borderId="68" xfId="2" quotePrefix="1" applyFont="1" applyBorder="1" applyAlignment="1" applyProtection="1">
      <alignment horizontal="center"/>
    </xf>
    <xf numFmtId="0" fontId="4" fillId="0" borderId="0" xfId="2" quotePrefix="1" applyFont="1" applyBorder="1" applyAlignment="1" applyProtection="1">
      <alignment horizontal="center"/>
    </xf>
    <xf numFmtId="0" fontId="11" fillId="0" borderId="70" xfId="2" applyFont="1" applyBorder="1" applyAlignment="1" applyProtection="1">
      <alignment horizontal="center"/>
    </xf>
    <xf numFmtId="0" fontId="11" fillId="3" borderId="71" xfId="2" applyFont="1" applyFill="1" applyBorder="1" applyAlignment="1" applyProtection="1">
      <alignment horizontal="center"/>
    </xf>
    <xf numFmtId="38" fontId="18" fillId="3" borderId="62" xfId="3" applyFont="1" applyFill="1" applyBorder="1" applyProtection="1"/>
    <xf numFmtId="0" fontId="4" fillId="3" borderId="35" xfId="2" applyFont="1" applyFill="1" applyBorder="1" applyProtection="1"/>
    <xf numFmtId="2" fontId="4" fillId="0" borderId="72" xfId="4" applyNumberFormat="1" applyFont="1" applyFill="1" applyBorder="1" applyAlignment="1" applyProtection="1">
      <alignment horizontal="center"/>
    </xf>
    <xf numFmtId="38" fontId="4" fillId="0" borderId="74" xfId="2" applyNumberFormat="1" applyFont="1" applyBorder="1" applyProtection="1"/>
    <xf numFmtId="38" fontId="4" fillId="0" borderId="75" xfId="2" applyNumberFormat="1" applyFont="1" applyBorder="1" applyProtection="1"/>
    <xf numFmtId="2" fontId="19" fillId="0" borderId="76" xfId="4" applyNumberFormat="1" applyFont="1" applyBorder="1" applyAlignment="1" applyProtection="1">
      <alignment horizontal="center"/>
      <protection locked="0"/>
    </xf>
    <xf numFmtId="2" fontId="19" fillId="0" borderId="51" xfId="4" applyNumberFormat="1" applyFont="1" applyFill="1" applyBorder="1" applyAlignment="1" applyProtection="1">
      <alignment horizontal="center"/>
    </xf>
    <xf numFmtId="38" fontId="4" fillId="0" borderId="47" xfId="2" applyNumberFormat="1" applyFont="1" applyBorder="1" applyProtection="1"/>
    <xf numFmtId="38" fontId="4" fillId="0" borderId="78" xfId="2" applyNumberFormat="1" applyFont="1" applyBorder="1" applyProtection="1"/>
    <xf numFmtId="2" fontId="20" fillId="3" borderId="79" xfId="4" quotePrefix="1" applyNumberFormat="1" applyFont="1" applyFill="1" applyBorder="1" applyAlignment="1" applyProtection="1">
      <alignment horizontal="center"/>
    </xf>
    <xf numFmtId="2" fontId="20" fillId="3" borderId="80" xfId="4" quotePrefix="1" applyNumberFormat="1" applyFont="1" applyFill="1" applyBorder="1" applyAlignment="1" applyProtection="1">
      <alignment horizontal="center"/>
    </xf>
    <xf numFmtId="0" fontId="11" fillId="0" borderId="15" xfId="2" applyFont="1" applyBorder="1" applyAlignment="1" applyProtection="1">
      <alignment horizontal="center"/>
    </xf>
    <xf numFmtId="38" fontId="4" fillId="0" borderId="82" xfId="2" applyNumberFormat="1" applyFont="1" applyBorder="1" applyProtection="1"/>
    <xf numFmtId="38" fontId="4" fillId="0" borderId="83" xfId="2" applyNumberFormat="1" applyFont="1" applyBorder="1" applyProtection="1"/>
    <xf numFmtId="2" fontId="19" fillId="0" borderId="16" xfId="4" applyNumberFormat="1" applyFont="1" applyBorder="1" applyAlignment="1" applyProtection="1">
      <alignment horizontal="center"/>
    </xf>
    <xf numFmtId="38" fontId="4" fillId="0" borderId="48" xfId="3" applyNumberFormat="1" applyFont="1" applyBorder="1" applyProtection="1"/>
    <xf numFmtId="0" fontId="23" fillId="0" borderId="0" xfId="2" applyFont="1" applyAlignment="1" applyProtection="1">
      <alignment horizontal="left"/>
    </xf>
    <xf numFmtId="0" fontId="24" fillId="0" borderId="0" xfId="2" applyFont="1" applyProtection="1"/>
    <xf numFmtId="0" fontId="11" fillId="0" borderId="3" xfId="2" applyFont="1" applyBorder="1" applyAlignment="1" applyProtection="1">
      <alignment horizontal="left"/>
    </xf>
    <xf numFmtId="0" fontId="11" fillId="0" borderId="37" xfId="2" quotePrefix="1" applyFont="1" applyBorder="1" applyAlignment="1" applyProtection="1">
      <alignment horizontal="left"/>
    </xf>
    <xf numFmtId="0" fontId="4" fillId="0" borderId="44" xfId="2" quotePrefix="1" applyFont="1" applyBorder="1" applyAlignment="1" applyProtection="1">
      <alignment horizontal="center"/>
    </xf>
    <xf numFmtId="0" fontId="4" fillId="0" borderId="0" xfId="2" applyFont="1" applyFill="1" applyBorder="1" applyAlignment="1" applyProtection="1">
      <alignment horizontal="centerContinuous"/>
    </xf>
    <xf numFmtId="0" fontId="4" fillId="5" borderId="3" xfId="2" applyFont="1" applyFill="1" applyBorder="1" applyAlignment="1" applyProtection="1">
      <alignment horizontal="centerContinuous"/>
    </xf>
    <xf numFmtId="0" fontId="4" fillId="5" borderId="37" xfId="2" applyFont="1" applyFill="1" applyBorder="1" applyAlignment="1" applyProtection="1">
      <alignment horizontal="centerContinuous"/>
    </xf>
    <xf numFmtId="0" fontId="4" fillId="5" borderId="42" xfId="2" applyFont="1" applyFill="1" applyBorder="1" applyAlignment="1" applyProtection="1">
      <alignment horizontal="centerContinuous"/>
    </xf>
    <xf numFmtId="38" fontId="19" fillId="0" borderId="54" xfId="3" applyFont="1" applyBorder="1" applyProtection="1">
      <protection locked="0"/>
    </xf>
    <xf numFmtId="0" fontId="25" fillId="0" borderId="0" xfId="2" applyFont="1" applyBorder="1" applyAlignment="1" applyProtection="1">
      <alignment horizontal="center"/>
    </xf>
    <xf numFmtId="0" fontId="13" fillId="0" borderId="0" xfId="2" applyFont="1" applyBorder="1" applyProtection="1"/>
    <xf numFmtId="38" fontId="4" fillId="0" borderId="0" xfId="3" applyFont="1" applyBorder="1" applyProtection="1"/>
    <xf numFmtId="0" fontId="9" fillId="0" borderId="37" xfId="2" applyFont="1" applyFill="1" applyBorder="1" applyAlignment="1" applyProtection="1"/>
    <xf numFmtId="0" fontId="4" fillId="0" borderId="37" xfId="2" applyFont="1" applyFill="1" applyBorder="1" applyAlignment="1" applyProtection="1">
      <alignment horizontal="centerContinuous"/>
    </xf>
    <xf numFmtId="0" fontId="26" fillId="0" borderId="37" xfId="2" applyFont="1" applyFill="1" applyBorder="1" applyAlignment="1" applyProtection="1">
      <alignment horizontal="center" vertical="center"/>
    </xf>
    <xf numFmtId="0" fontId="26" fillId="0" borderId="37" xfId="2" applyFont="1" applyFill="1" applyBorder="1" applyAlignment="1" applyProtection="1">
      <alignment horizontal="right" vertical="center"/>
    </xf>
    <xf numFmtId="57" fontId="27" fillId="0" borderId="14" xfId="2" applyNumberFormat="1" applyFont="1" applyFill="1" applyBorder="1" applyAlignment="1" applyProtection="1">
      <alignment horizontal="center" vertical="center"/>
    </xf>
    <xf numFmtId="0" fontId="4" fillId="0" borderId="14" xfId="2" applyFont="1" applyFill="1" applyBorder="1" applyAlignment="1" applyProtection="1">
      <alignment horizontal="centerContinuous"/>
    </xf>
    <xf numFmtId="0" fontId="11" fillId="0" borderId="0" xfId="2" quotePrefix="1" applyFont="1" applyAlignment="1" applyProtection="1">
      <alignment horizontal="left"/>
    </xf>
    <xf numFmtId="38" fontId="4" fillId="0" borderId="47" xfId="3" applyFont="1" applyBorder="1" applyProtection="1"/>
    <xf numFmtId="38" fontId="4" fillId="0" borderId="42" xfId="3" applyFont="1" applyFill="1" applyBorder="1" applyProtection="1"/>
    <xf numFmtId="0" fontId="4" fillId="4" borderId="3" xfId="2" applyFont="1" applyFill="1" applyBorder="1" applyAlignment="1" applyProtection="1">
      <alignment horizontal="distributed"/>
    </xf>
    <xf numFmtId="0" fontId="4" fillId="4" borderId="38" xfId="2" applyFont="1" applyFill="1" applyBorder="1" applyProtection="1"/>
    <xf numFmtId="38" fontId="4" fillId="4" borderId="47" xfId="2" applyNumberFormat="1" applyFont="1" applyFill="1" applyBorder="1" applyProtection="1"/>
    <xf numFmtId="38" fontId="4" fillId="8" borderId="84" xfId="2" applyNumberFormat="1" applyFont="1" applyFill="1" applyBorder="1" applyAlignment="1" applyProtection="1">
      <alignment horizontal="center"/>
    </xf>
    <xf numFmtId="0" fontId="4" fillId="8" borderId="38" xfId="2" applyFont="1" applyFill="1" applyBorder="1" applyAlignment="1" applyProtection="1">
      <alignment horizontal="distributed"/>
    </xf>
    <xf numFmtId="0" fontId="4" fillId="0" borderId="47" xfId="2" applyFont="1" applyBorder="1" applyProtection="1"/>
    <xf numFmtId="38" fontId="4" fillId="0" borderId="42" xfId="3" applyFont="1" applyBorder="1" applyProtection="1"/>
    <xf numFmtId="0" fontId="22" fillId="0" borderId="0" xfId="2" applyFont="1" applyAlignment="1" applyProtection="1">
      <alignment horizontal="left"/>
    </xf>
    <xf numFmtId="0" fontId="11" fillId="0" borderId="0" xfId="2" applyFont="1" applyProtection="1"/>
    <xf numFmtId="0" fontId="11" fillId="0" borderId="0" xfId="2" quotePrefix="1" applyFont="1" applyAlignment="1" applyProtection="1">
      <alignment horizontal="center"/>
    </xf>
    <xf numFmtId="0" fontId="21" fillId="0" borderId="0" xfId="2" quotePrefix="1" applyFont="1" applyAlignment="1" applyProtection="1">
      <alignment horizontal="center"/>
    </xf>
    <xf numFmtId="0" fontId="4" fillId="0" borderId="85" xfId="2" quotePrefix="1" applyFont="1" applyFill="1" applyBorder="1" applyAlignment="1" applyProtection="1">
      <alignment horizontal="center"/>
    </xf>
    <xf numFmtId="0" fontId="4" fillId="0" borderId="37" xfId="2" quotePrefix="1" applyFont="1" applyFill="1" applyBorder="1" applyAlignment="1" applyProtection="1">
      <alignment horizontal="left"/>
    </xf>
    <xf numFmtId="0" fontId="4" fillId="0" borderId="37" xfId="2" applyFont="1" applyFill="1" applyBorder="1" applyProtection="1"/>
    <xf numFmtId="0" fontId="16" fillId="3" borderId="47" xfId="2" applyFont="1" applyFill="1" applyBorder="1" applyAlignment="1" applyProtection="1">
      <alignment horizontal="center"/>
    </xf>
    <xf numFmtId="38" fontId="4" fillId="0" borderId="37" xfId="3" quotePrefix="1" applyFont="1" applyFill="1" applyBorder="1" applyAlignment="1" applyProtection="1"/>
    <xf numFmtId="38" fontId="16" fillId="3" borderId="47" xfId="3" applyFont="1" applyFill="1" applyBorder="1" applyAlignment="1" applyProtection="1">
      <alignment horizontal="center"/>
    </xf>
    <xf numFmtId="38" fontId="4" fillId="0" borderId="37" xfId="3" applyFont="1" applyFill="1" applyBorder="1" applyProtection="1"/>
    <xf numFmtId="38" fontId="16" fillId="3" borderId="3" xfId="3" applyFont="1" applyFill="1" applyBorder="1" applyAlignment="1" applyProtection="1">
      <alignment horizontal="center"/>
    </xf>
    <xf numFmtId="38" fontId="4" fillId="0" borderId="1" xfId="3" applyFont="1" applyBorder="1" applyProtection="1"/>
    <xf numFmtId="38" fontId="4" fillId="0" borderId="1" xfId="2" applyNumberFormat="1" applyFont="1" applyBorder="1" applyProtection="1"/>
    <xf numFmtId="0" fontId="4" fillId="0" borderId="86" xfId="2" applyFont="1" applyFill="1" applyBorder="1" applyAlignment="1" applyProtection="1">
      <alignment horizontal="center"/>
    </xf>
    <xf numFmtId="0" fontId="4" fillId="0" borderId="12" xfId="2" applyFont="1" applyFill="1" applyBorder="1" applyAlignment="1" applyProtection="1">
      <alignment horizontal="center"/>
    </xf>
    <xf numFmtId="0" fontId="4" fillId="0" borderId="12" xfId="2" applyFont="1" applyFill="1" applyBorder="1" applyProtection="1"/>
    <xf numFmtId="0" fontId="16" fillId="3" borderId="87" xfId="2" applyFont="1" applyFill="1" applyBorder="1" applyAlignment="1" applyProtection="1">
      <alignment horizontal="center"/>
    </xf>
    <xf numFmtId="38" fontId="16" fillId="3" borderId="87" xfId="3" applyFont="1" applyFill="1" applyBorder="1" applyAlignment="1" applyProtection="1">
      <alignment horizontal="center"/>
    </xf>
    <xf numFmtId="38" fontId="11" fillId="0" borderId="0" xfId="3" quotePrefix="1" applyFont="1" applyFill="1" applyAlignment="1" applyProtection="1">
      <alignment horizontal="left"/>
    </xf>
    <xf numFmtId="0" fontId="4" fillId="0" borderId="35" xfId="2" applyFont="1" applyBorder="1" applyProtection="1"/>
    <xf numFmtId="0" fontId="22" fillId="0" borderId="0" xfId="2" applyFont="1" applyAlignment="1" applyProtection="1">
      <alignment vertical="top" wrapText="1"/>
    </xf>
    <xf numFmtId="0" fontId="4" fillId="0" borderId="88" xfId="2" applyFont="1" applyFill="1" applyBorder="1" applyAlignment="1" applyProtection="1">
      <alignment horizontal="center"/>
    </xf>
    <xf numFmtId="0" fontId="4" fillId="0" borderId="16" xfId="2" applyFont="1" applyFill="1" applyBorder="1" applyAlignment="1" applyProtection="1">
      <alignment horizontal="center"/>
    </xf>
    <xf numFmtId="0" fontId="4" fillId="0" borderId="16" xfId="2" applyFont="1" applyFill="1" applyBorder="1" applyProtection="1"/>
    <xf numFmtId="0" fontId="16" fillId="3" borderId="89" xfId="2" applyFont="1" applyFill="1" applyBorder="1" applyAlignment="1" applyProtection="1">
      <alignment horizontal="center"/>
    </xf>
    <xf numFmtId="38" fontId="16" fillId="3" borderId="89" xfId="3" applyFont="1" applyFill="1" applyBorder="1" applyAlignment="1" applyProtection="1">
      <alignment horizontal="center"/>
    </xf>
    <xf numFmtId="38" fontId="16" fillId="3" borderId="6" xfId="3" applyFont="1" applyFill="1" applyBorder="1" applyAlignment="1" applyProtection="1">
      <alignment horizontal="center"/>
    </xf>
    <xf numFmtId="0" fontId="22" fillId="0" borderId="0" xfId="2" applyFont="1" applyAlignment="1" applyProtection="1">
      <alignment horizontal="center" vertical="top" wrapText="1"/>
    </xf>
    <xf numFmtId="0" fontId="28" fillId="0" borderId="0" xfId="2" applyFont="1" applyProtection="1"/>
    <xf numFmtId="0" fontId="28" fillId="0" borderId="0" xfId="2" applyFont="1" applyBorder="1" applyAlignment="1" applyProtection="1">
      <alignment horizontal="center"/>
    </xf>
    <xf numFmtId="0" fontId="8" fillId="0" borderId="0" xfId="2" applyFont="1" applyAlignment="1" applyProtection="1">
      <alignment vertical="center"/>
    </xf>
    <xf numFmtId="42" fontId="4" fillId="0" borderId="1" xfId="2" applyNumberFormat="1" applyFont="1" applyBorder="1" applyProtection="1"/>
    <xf numFmtId="0" fontId="29" fillId="0" borderId="0" xfId="2" applyFont="1" applyAlignment="1" applyProtection="1">
      <alignment vertical="center"/>
    </xf>
    <xf numFmtId="42" fontId="4" fillId="0" borderId="0" xfId="2" applyNumberFormat="1" applyFont="1" applyBorder="1" applyProtection="1"/>
    <xf numFmtId="0" fontId="5" fillId="0" borderId="0" xfId="2" applyFont="1" applyFill="1" applyBorder="1" applyAlignment="1" applyProtection="1">
      <alignment vertical="center"/>
    </xf>
    <xf numFmtId="42" fontId="30" fillId="0" borderId="44" xfId="2" applyNumberFormat="1" applyFont="1" applyBorder="1" applyProtection="1"/>
    <xf numFmtId="38" fontId="4" fillId="2" borderId="12" xfId="3" applyFont="1" applyFill="1" applyBorder="1" applyProtection="1"/>
    <xf numFmtId="38" fontId="4" fillId="2" borderId="16" xfId="3" applyFont="1" applyFill="1" applyBorder="1" applyProtection="1"/>
    <xf numFmtId="38" fontId="8" fillId="2" borderId="68" xfId="3" applyFont="1" applyFill="1" applyBorder="1" applyProtection="1"/>
    <xf numFmtId="38" fontId="8" fillId="2" borderId="42" xfId="3" applyFont="1" applyFill="1" applyBorder="1" applyProtection="1"/>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12" fillId="3" borderId="11" xfId="2" applyFont="1" applyFill="1" applyBorder="1" applyAlignment="1" applyProtection="1">
      <alignment horizontal="center"/>
    </xf>
    <xf numFmtId="0" fontId="12" fillId="3" borderId="12" xfId="2" applyFont="1" applyFill="1" applyBorder="1" applyAlignment="1" applyProtection="1">
      <alignment horizontal="center"/>
    </xf>
    <xf numFmtId="0" fontId="12" fillId="3" borderId="12" xfId="2" quotePrefix="1" applyFont="1" applyFill="1" applyBorder="1" applyAlignment="1" applyProtection="1">
      <alignment horizontal="center"/>
    </xf>
    <xf numFmtId="0" fontId="4" fillId="0" borderId="0" xfId="2" applyFont="1" applyAlignment="1" applyProtection="1">
      <alignment horizontal="center" vertical="top" wrapText="1"/>
    </xf>
    <xf numFmtId="0" fontId="4" fillId="0" borderId="3" xfId="2" applyFont="1" applyBorder="1" applyAlignment="1" applyProtection="1">
      <alignment horizontal="center"/>
    </xf>
    <xf numFmtId="0" fontId="4" fillId="0" borderId="37" xfId="2" applyFont="1" applyBorder="1" applyAlignment="1" applyProtection="1">
      <alignment horizontal="center"/>
    </xf>
    <xf numFmtId="0" fontId="4" fillId="0" borderId="42" xfId="2" applyFont="1" applyBorder="1" applyAlignment="1" applyProtection="1">
      <alignment horizontal="center"/>
    </xf>
    <xf numFmtId="0" fontId="4" fillId="0" borderId="6" xfId="2" applyFont="1" applyBorder="1" applyAlignment="1" applyProtection="1">
      <alignment horizontal="center"/>
    </xf>
    <xf numFmtId="0" fontId="4" fillId="0" borderId="14" xfId="2" applyFont="1" applyBorder="1" applyAlignment="1" applyProtection="1">
      <alignment horizontal="center"/>
    </xf>
    <xf numFmtId="0" fontId="4" fillId="0" borderId="68" xfId="2" applyFont="1" applyBorder="1" applyAlignment="1" applyProtection="1">
      <alignment horizontal="center"/>
    </xf>
    <xf numFmtId="0" fontId="22" fillId="6" borderId="73" xfId="2" applyFont="1" applyFill="1" applyBorder="1" applyAlignment="1" applyProtection="1">
      <alignment horizontal="center" vertical="center" textRotation="255"/>
    </xf>
    <xf numFmtId="0" fontId="22" fillId="6" borderId="77" xfId="2" applyFont="1" applyFill="1" applyBorder="1" applyAlignment="1" applyProtection="1">
      <alignment horizontal="center" vertical="center" textRotation="255"/>
    </xf>
    <xf numFmtId="0" fontId="22" fillId="6" borderId="81" xfId="2" applyFont="1" applyFill="1" applyBorder="1" applyAlignment="1" applyProtection="1">
      <alignment horizontal="center" vertical="center" textRotation="255"/>
    </xf>
    <xf numFmtId="0" fontId="4" fillId="7" borderId="3" xfId="2" applyFont="1" applyFill="1" applyBorder="1" applyAlignment="1" applyProtection="1">
      <alignment horizontal="distributed"/>
    </xf>
    <xf numFmtId="0" fontId="4" fillId="7" borderId="38" xfId="2" applyFont="1" applyFill="1" applyBorder="1" applyAlignment="1" applyProtection="1">
      <alignment horizontal="distributed"/>
    </xf>
    <xf numFmtId="0" fontId="22" fillId="0" borderId="0" xfId="2" applyFont="1" applyAlignment="1" applyProtection="1">
      <alignment horizontal="left" vertical="top" wrapText="1"/>
    </xf>
  </cellXfs>
  <cellStyles count="5">
    <cellStyle name="パーセント 2" xfId="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3</xdr:col>
      <xdr:colOff>933450</xdr:colOff>
      <xdr:row>21</xdr:row>
      <xdr:rowOff>57150</xdr:rowOff>
    </xdr:from>
    <xdr:to>
      <xdr:col>9</xdr:col>
      <xdr:colOff>581025</xdr:colOff>
      <xdr:row>23</xdr:row>
      <xdr:rowOff>180975</xdr:rowOff>
    </xdr:to>
    <xdr:sp macro="" textlink="">
      <xdr:nvSpPr>
        <xdr:cNvPr id="2" name="Line 4"/>
        <xdr:cNvSpPr>
          <a:spLocks noChangeShapeType="1"/>
        </xdr:cNvSpPr>
      </xdr:nvSpPr>
      <xdr:spPr bwMode="auto">
        <a:xfrm flipH="1">
          <a:off x="2143125" y="4333875"/>
          <a:ext cx="3019425" cy="581025"/>
        </a:xfrm>
        <a:prstGeom prst="line">
          <a:avLst/>
        </a:prstGeom>
        <a:noFill/>
        <a:ln w="31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409575</xdr:colOff>
      <xdr:row>21</xdr:row>
      <xdr:rowOff>0</xdr:rowOff>
    </xdr:from>
    <xdr:to>
      <xdr:col>12</xdr:col>
      <xdr:colOff>57150</xdr:colOff>
      <xdr:row>23</xdr:row>
      <xdr:rowOff>133350</xdr:rowOff>
    </xdr:to>
    <xdr:sp macro="" textlink="">
      <xdr:nvSpPr>
        <xdr:cNvPr id="3" name="Line 5"/>
        <xdr:cNvSpPr>
          <a:spLocks noChangeShapeType="1"/>
        </xdr:cNvSpPr>
      </xdr:nvSpPr>
      <xdr:spPr bwMode="auto">
        <a:xfrm flipH="1">
          <a:off x="4991100" y="4276725"/>
          <a:ext cx="1114425" cy="590550"/>
        </a:xfrm>
        <a:prstGeom prst="line">
          <a:avLst/>
        </a:prstGeom>
        <a:noFill/>
        <a:ln w="31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619125</xdr:colOff>
      <xdr:row>21</xdr:row>
      <xdr:rowOff>19050</xdr:rowOff>
    </xdr:from>
    <xdr:to>
      <xdr:col>14</xdr:col>
      <xdr:colOff>19050</xdr:colOff>
      <xdr:row>23</xdr:row>
      <xdr:rowOff>123825</xdr:rowOff>
    </xdr:to>
    <xdr:sp macro="" textlink="">
      <xdr:nvSpPr>
        <xdr:cNvPr id="4" name="Line 6"/>
        <xdr:cNvSpPr>
          <a:spLocks noChangeShapeType="1"/>
        </xdr:cNvSpPr>
      </xdr:nvSpPr>
      <xdr:spPr bwMode="auto">
        <a:xfrm flipH="1">
          <a:off x="6667500" y="4295775"/>
          <a:ext cx="600075" cy="561975"/>
        </a:xfrm>
        <a:prstGeom prst="line">
          <a:avLst/>
        </a:prstGeom>
        <a:noFill/>
        <a:ln w="31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21</xdr:row>
      <xdr:rowOff>47625</xdr:rowOff>
    </xdr:from>
    <xdr:to>
      <xdr:col>16</xdr:col>
      <xdr:colOff>657225</xdr:colOff>
      <xdr:row>24</xdr:row>
      <xdr:rowOff>19050</xdr:rowOff>
    </xdr:to>
    <xdr:sp macro="" textlink="">
      <xdr:nvSpPr>
        <xdr:cNvPr id="5" name="Line 7"/>
        <xdr:cNvSpPr>
          <a:spLocks noChangeShapeType="1"/>
        </xdr:cNvSpPr>
      </xdr:nvSpPr>
      <xdr:spPr bwMode="auto">
        <a:xfrm flipV="1">
          <a:off x="8058150" y="4324350"/>
          <a:ext cx="819150" cy="657225"/>
        </a:xfrm>
        <a:prstGeom prst="line">
          <a:avLst/>
        </a:prstGeom>
        <a:noFill/>
        <a:ln w="3175" cap="rnd">
          <a:solidFill>
            <a:srgbClr val="000000"/>
          </a:solidFill>
          <a:prstDash val="sysDot"/>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38100</xdr:colOff>
          <xdr:row>13</xdr:row>
          <xdr:rowOff>38100</xdr:rowOff>
        </xdr:from>
        <xdr:to>
          <xdr:col>2</xdr:col>
          <xdr:colOff>247650</xdr:colOff>
          <xdr:row>16</xdr:row>
          <xdr:rowOff>209550</xdr:rowOff>
        </xdr:to>
        <xdr:sp macro="" textlink="">
          <xdr:nvSpPr>
            <xdr:cNvPr id="7169" name="Button 1" hidden="1">
              <a:extLst>
                <a:ext uri="{63B3BB69-23CF-44E3-9099-C40C66FF867C}">
                  <a14:compatExt spid="_x0000_s716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前年を使用</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20154;&#20197;&#19979;&#24180;&#26356;&#12502;&#12525;&#12464;&#12469;&#12531;&#12503;&#12523;3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給与入力"/>
      <sheetName val="賃金内訳表 "/>
      <sheetName val="申告書記入用"/>
      <sheetName val="会社案内文"/>
      <sheetName val="事務組合"/>
      <sheetName val="（旧）賃金内訳表"/>
      <sheetName val="一般"/>
      <sheetName val="Sheet2"/>
    </sheetNames>
    <definedNames>
      <definedName name="前年賃金使用"/>
    </defined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0"/>
  <sheetViews>
    <sheetView workbookViewId="0">
      <selection activeCell="B18" sqref="B18"/>
    </sheetView>
  </sheetViews>
  <sheetFormatPr defaultRowHeight="13.5"/>
  <cols>
    <col min="1" max="1" width="3.75" customWidth="1"/>
    <col min="2" max="2" width="9" customWidth="1"/>
    <col min="3" max="13" width="9.625" customWidth="1"/>
    <col min="14" max="14" width="8.625" customWidth="1"/>
    <col min="15" max="16" width="10.625" customWidth="1"/>
  </cols>
  <sheetData>
    <row r="1" spans="2:18" ht="18" customHeight="1">
      <c r="C1" s="2">
        <v>1</v>
      </c>
      <c r="D1" s="2">
        <v>2</v>
      </c>
      <c r="E1" s="2">
        <v>3</v>
      </c>
      <c r="F1" s="2">
        <v>4</v>
      </c>
      <c r="G1" s="2">
        <v>5</v>
      </c>
      <c r="H1" s="2">
        <v>6</v>
      </c>
      <c r="I1" s="2">
        <v>7</v>
      </c>
      <c r="J1" s="2">
        <v>8</v>
      </c>
      <c r="K1" s="2">
        <v>9</v>
      </c>
      <c r="L1" s="2">
        <v>10</v>
      </c>
      <c r="M1" s="2"/>
      <c r="N1" s="2"/>
      <c r="O1" s="2"/>
      <c r="P1" s="2"/>
    </row>
    <row r="2" spans="2:18" ht="30" customHeight="1">
      <c r="B2" s="261" t="s">
        <v>138</v>
      </c>
      <c r="C2" s="3" t="s">
        <v>15</v>
      </c>
      <c r="D2" s="3" t="s">
        <v>16</v>
      </c>
      <c r="E2" s="3" t="s">
        <v>17</v>
      </c>
      <c r="F2" s="3" t="s">
        <v>18</v>
      </c>
      <c r="G2" s="3"/>
      <c r="H2" s="3"/>
      <c r="I2" s="3"/>
      <c r="J2" s="3"/>
      <c r="K2" s="3"/>
      <c r="L2" s="5"/>
      <c r="M2" s="7" t="s">
        <v>19</v>
      </c>
      <c r="N2" s="3" t="s">
        <v>20</v>
      </c>
      <c r="O2" s="20"/>
      <c r="P2" s="21"/>
      <c r="Q2" s="21"/>
      <c r="R2" s="21"/>
    </row>
    <row r="3" spans="2:18" ht="18" customHeight="1">
      <c r="B3" s="3" t="s">
        <v>0</v>
      </c>
      <c r="C3" s="4">
        <v>300000</v>
      </c>
      <c r="D3" s="4">
        <v>200000</v>
      </c>
      <c r="E3" s="4">
        <v>180000</v>
      </c>
      <c r="F3" s="4">
        <v>150000</v>
      </c>
      <c r="G3" s="4"/>
      <c r="H3" s="4"/>
      <c r="I3" s="4"/>
      <c r="J3" s="4"/>
      <c r="K3" s="4"/>
      <c r="L3" s="6"/>
      <c r="M3" s="8">
        <f>SUM(C3:L3)</f>
        <v>830000</v>
      </c>
      <c r="N3" s="1">
        <f>COUNTA(C3:L3)</f>
        <v>4</v>
      </c>
      <c r="O3" s="22"/>
      <c r="P3" s="21"/>
      <c r="Q3" s="21"/>
      <c r="R3" s="21"/>
    </row>
    <row r="4" spans="2:18" ht="18" customHeight="1">
      <c r="B4" s="3" t="s">
        <v>1</v>
      </c>
      <c r="C4" s="4">
        <v>300000</v>
      </c>
      <c r="D4" s="4">
        <v>200000</v>
      </c>
      <c r="E4" s="4">
        <v>180000</v>
      </c>
      <c r="F4" s="4">
        <v>150000</v>
      </c>
      <c r="G4" s="4"/>
      <c r="H4" s="4"/>
      <c r="I4" s="4"/>
      <c r="J4" s="4"/>
      <c r="K4" s="4"/>
      <c r="L4" s="6"/>
      <c r="M4" s="8">
        <f t="shared" ref="M4:M18" si="0">SUM(C4:L4)</f>
        <v>830000</v>
      </c>
      <c r="N4" s="1">
        <f t="shared" ref="N4:N14" si="1">COUNTA(C4:L4)</f>
        <v>4</v>
      </c>
      <c r="O4" s="22"/>
      <c r="P4" s="21"/>
      <c r="Q4" s="21"/>
      <c r="R4" s="21"/>
    </row>
    <row r="5" spans="2:18" ht="18" customHeight="1">
      <c r="B5" s="3" t="s">
        <v>2</v>
      </c>
      <c r="C5" s="4">
        <v>300000</v>
      </c>
      <c r="D5" s="4">
        <v>200000</v>
      </c>
      <c r="E5" s="4">
        <v>180000</v>
      </c>
      <c r="F5" s="4">
        <v>150000</v>
      </c>
      <c r="G5" s="4"/>
      <c r="H5" s="4"/>
      <c r="I5" s="4"/>
      <c r="J5" s="4"/>
      <c r="K5" s="4"/>
      <c r="L5" s="6"/>
      <c r="M5" s="8">
        <f t="shared" si="0"/>
        <v>830000</v>
      </c>
      <c r="N5" s="1">
        <f>COUNTA(C5:L5)</f>
        <v>4</v>
      </c>
      <c r="O5" s="22"/>
      <c r="P5" s="21"/>
      <c r="Q5" s="21"/>
      <c r="R5" s="21"/>
    </row>
    <row r="6" spans="2:18" ht="18" customHeight="1">
      <c r="B6" s="3" t="s">
        <v>3</v>
      </c>
      <c r="C6" s="4">
        <v>300000</v>
      </c>
      <c r="D6" s="4">
        <v>200000</v>
      </c>
      <c r="E6" s="4">
        <v>180000</v>
      </c>
      <c r="F6" s="4">
        <v>150000</v>
      </c>
      <c r="G6" s="4"/>
      <c r="H6" s="4"/>
      <c r="I6" s="4"/>
      <c r="J6" s="4"/>
      <c r="K6" s="4"/>
      <c r="L6" s="6"/>
      <c r="M6" s="8">
        <f t="shared" si="0"/>
        <v>830000</v>
      </c>
      <c r="N6" s="1">
        <f t="shared" si="1"/>
        <v>4</v>
      </c>
      <c r="O6" s="22"/>
      <c r="P6" s="21"/>
      <c r="Q6" s="21"/>
      <c r="R6" s="21"/>
    </row>
    <row r="7" spans="2:18" ht="18" customHeight="1">
      <c r="B7" s="3" t="s">
        <v>4</v>
      </c>
      <c r="C7" s="4">
        <v>300000</v>
      </c>
      <c r="D7" s="4">
        <v>200000</v>
      </c>
      <c r="E7" s="4">
        <v>180000</v>
      </c>
      <c r="F7" s="4">
        <v>150000</v>
      </c>
      <c r="G7" s="4"/>
      <c r="H7" s="4"/>
      <c r="I7" s="4"/>
      <c r="J7" s="4"/>
      <c r="K7" s="4"/>
      <c r="L7" s="6"/>
      <c r="M7" s="8">
        <f t="shared" si="0"/>
        <v>830000</v>
      </c>
      <c r="N7" s="1">
        <f t="shared" si="1"/>
        <v>4</v>
      </c>
      <c r="O7" s="22"/>
      <c r="P7" s="21"/>
      <c r="Q7" s="21"/>
      <c r="R7" s="21"/>
    </row>
    <row r="8" spans="2:18" ht="18" customHeight="1">
      <c r="B8" s="3" t="s">
        <v>5</v>
      </c>
      <c r="C8" s="4">
        <v>300000</v>
      </c>
      <c r="D8" s="4">
        <v>200000</v>
      </c>
      <c r="E8" s="4">
        <v>180000</v>
      </c>
      <c r="F8" s="4">
        <v>150000</v>
      </c>
      <c r="G8" s="4"/>
      <c r="H8" s="4"/>
      <c r="I8" s="4"/>
      <c r="J8" s="4"/>
      <c r="K8" s="4"/>
      <c r="L8" s="6"/>
      <c r="M8" s="8">
        <f t="shared" si="0"/>
        <v>830000</v>
      </c>
      <c r="N8" s="1">
        <f t="shared" si="1"/>
        <v>4</v>
      </c>
      <c r="O8" s="22"/>
      <c r="P8" s="21"/>
      <c r="Q8" s="21"/>
      <c r="R8" s="21"/>
    </row>
    <row r="9" spans="2:18" ht="18" customHeight="1">
      <c r="B9" s="3" t="s">
        <v>6</v>
      </c>
      <c r="C9" s="4">
        <v>300000</v>
      </c>
      <c r="D9" s="4">
        <v>200000</v>
      </c>
      <c r="E9" s="4">
        <v>180000</v>
      </c>
      <c r="F9" s="4">
        <v>150000</v>
      </c>
      <c r="G9" s="4"/>
      <c r="H9" s="4"/>
      <c r="I9" s="4"/>
      <c r="J9" s="4"/>
      <c r="K9" s="4"/>
      <c r="L9" s="6"/>
      <c r="M9" s="8">
        <f t="shared" si="0"/>
        <v>830000</v>
      </c>
      <c r="N9" s="1">
        <f t="shared" si="1"/>
        <v>4</v>
      </c>
      <c r="O9" s="22"/>
      <c r="P9" s="21"/>
      <c r="Q9" s="21"/>
      <c r="R9" s="21"/>
    </row>
    <row r="10" spans="2:18" ht="18" customHeight="1">
      <c r="B10" s="3" t="s">
        <v>7</v>
      </c>
      <c r="C10" s="4">
        <v>300000</v>
      </c>
      <c r="D10" s="4">
        <v>200000</v>
      </c>
      <c r="E10" s="4">
        <v>180000</v>
      </c>
      <c r="F10" s="4">
        <v>150000</v>
      </c>
      <c r="G10" s="4"/>
      <c r="H10" s="4"/>
      <c r="I10" s="4"/>
      <c r="J10" s="4"/>
      <c r="K10" s="4"/>
      <c r="L10" s="6"/>
      <c r="M10" s="8">
        <f t="shared" si="0"/>
        <v>830000</v>
      </c>
      <c r="N10" s="1">
        <f t="shared" si="1"/>
        <v>4</v>
      </c>
      <c r="O10" s="22"/>
      <c r="P10" s="21"/>
      <c r="Q10" s="21"/>
      <c r="R10" s="21"/>
    </row>
    <row r="11" spans="2:18" ht="18" customHeight="1">
      <c r="B11" s="3" t="s">
        <v>8</v>
      </c>
      <c r="C11" s="4">
        <v>300000</v>
      </c>
      <c r="D11" s="4">
        <v>200000</v>
      </c>
      <c r="E11" s="4">
        <v>180000</v>
      </c>
      <c r="F11" s="4">
        <v>150000</v>
      </c>
      <c r="G11" s="4"/>
      <c r="H11" s="4"/>
      <c r="I11" s="4"/>
      <c r="J11" s="4"/>
      <c r="K11" s="4"/>
      <c r="L11" s="6"/>
      <c r="M11" s="8">
        <f t="shared" si="0"/>
        <v>830000</v>
      </c>
      <c r="N11" s="1">
        <f t="shared" si="1"/>
        <v>4</v>
      </c>
      <c r="O11" s="22"/>
      <c r="P11" s="21"/>
      <c r="Q11" s="21"/>
      <c r="R11" s="21"/>
    </row>
    <row r="12" spans="2:18" ht="18" customHeight="1">
      <c r="B12" s="3" t="s">
        <v>9</v>
      </c>
      <c r="C12" s="4">
        <v>300000</v>
      </c>
      <c r="D12" s="4">
        <v>200000</v>
      </c>
      <c r="E12" s="4">
        <v>180000</v>
      </c>
      <c r="F12" s="4">
        <v>150000</v>
      </c>
      <c r="G12" s="4"/>
      <c r="H12" s="4"/>
      <c r="I12" s="4"/>
      <c r="J12" s="4"/>
      <c r="K12" s="4"/>
      <c r="L12" s="6"/>
      <c r="M12" s="8">
        <f t="shared" si="0"/>
        <v>830000</v>
      </c>
      <c r="N12" s="1">
        <f t="shared" si="1"/>
        <v>4</v>
      </c>
      <c r="O12" s="22"/>
      <c r="P12" s="21"/>
      <c r="Q12" s="21"/>
      <c r="R12" s="21"/>
    </row>
    <row r="13" spans="2:18" ht="18" customHeight="1">
      <c r="B13" s="3" t="s">
        <v>10</v>
      </c>
      <c r="C13" s="4">
        <v>300000</v>
      </c>
      <c r="D13" s="4">
        <v>200000</v>
      </c>
      <c r="E13" s="4">
        <v>180000</v>
      </c>
      <c r="F13" s="4">
        <v>150000</v>
      </c>
      <c r="G13" s="4"/>
      <c r="H13" s="4"/>
      <c r="I13" s="4"/>
      <c r="J13" s="4"/>
      <c r="K13" s="4"/>
      <c r="L13" s="6"/>
      <c r="M13" s="8">
        <f t="shared" si="0"/>
        <v>830000</v>
      </c>
      <c r="N13" s="1">
        <f t="shared" si="1"/>
        <v>4</v>
      </c>
      <c r="O13" s="22"/>
      <c r="P13" s="21"/>
      <c r="Q13" s="21"/>
      <c r="R13" s="21"/>
    </row>
    <row r="14" spans="2:18" ht="18" customHeight="1">
      <c r="B14" s="3" t="s">
        <v>11</v>
      </c>
      <c r="C14" s="4">
        <v>300000</v>
      </c>
      <c r="D14" s="4">
        <v>200000</v>
      </c>
      <c r="E14" s="4">
        <v>180000</v>
      </c>
      <c r="F14" s="4">
        <v>150000</v>
      </c>
      <c r="G14" s="4"/>
      <c r="H14" s="4"/>
      <c r="I14" s="4"/>
      <c r="J14" s="4"/>
      <c r="K14" s="4"/>
      <c r="L14" s="6"/>
      <c r="M14" s="8">
        <f t="shared" si="0"/>
        <v>830000</v>
      </c>
      <c r="N14" s="1">
        <f t="shared" si="1"/>
        <v>4</v>
      </c>
      <c r="O14" s="22"/>
      <c r="P14" s="21"/>
      <c r="Q14" s="21"/>
      <c r="R14" s="21"/>
    </row>
    <row r="15" spans="2:18" ht="18" customHeight="1">
      <c r="B15" s="3" t="s">
        <v>12</v>
      </c>
      <c r="C15" s="4">
        <v>250000</v>
      </c>
      <c r="D15" s="4">
        <v>200000</v>
      </c>
      <c r="E15" s="4">
        <v>150000</v>
      </c>
      <c r="F15" s="4">
        <v>50000</v>
      </c>
      <c r="G15" s="4"/>
      <c r="H15" s="4"/>
      <c r="I15" s="4"/>
      <c r="J15" s="4"/>
      <c r="K15" s="4"/>
      <c r="L15" s="6"/>
      <c r="M15" s="8">
        <f t="shared" si="0"/>
        <v>650000</v>
      </c>
      <c r="N15" s="18"/>
      <c r="O15" s="22"/>
      <c r="P15" s="21"/>
      <c r="Q15" s="21"/>
      <c r="R15" s="21"/>
    </row>
    <row r="16" spans="2:18" ht="18" customHeight="1">
      <c r="B16" s="3" t="s">
        <v>13</v>
      </c>
      <c r="C16" s="4">
        <v>300000</v>
      </c>
      <c r="D16" s="4">
        <v>220000</v>
      </c>
      <c r="E16" s="4">
        <v>180000</v>
      </c>
      <c r="F16" s="4">
        <v>100000</v>
      </c>
      <c r="G16" s="4"/>
      <c r="H16" s="4"/>
      <c r="I16" s="4"/>
      <c r="J16" s="4"/>
      <c r="K16" s="4"/>
      <c r="L16" s="6"/>
      <c r="M16" s="8">
        <f t="shared" si="0"/>
        <v>800000</v>
      </c>
      <c r="N16" s="18"/>
      <c r="O16" s="22"/>
      <c r="P16" s="21"/>
      <c r="Q16" s="21"/>
      <c r="R16" s="21"/>
    </row>
    <row r="17" spans="2:18" ht="18" customHeight="1" thickBot="1">
      <c r="B17" s="14" t="s">
        <v>145</v>
      </c>
      <c r="C17" s="15"/>
      <c r="D17" s="15"/>
      <c r="E17" s="15"/>
      <c r="F17" s="15"/>
      <c r="G17" s="15"/>
      <c r="H17" s="15"/>
      <c r="I17" s="15"/>
      <c r="J17" s="15"/>
      <c r="K17" s="15"/>
      <c r="L17" s="16"/>
      <c r="M17" s="17">
        <f t="shared" si="0"/>
        <v>0</v>
      </c>
      <c r="N17" s="19"/>
      <c r="O17" s="22"/>
      <c r="P17" s="21"/>
      <c r="Q17" s="21"/>
      <c r="R17" s="21"/>
    </row>
    <row r="18" spans="2:18" ht="30" customHeight="1" thickTop="1">
      <c r="B18" s="9" t="s">
        <v>14</v>
      </c>
      <c r="C18" s="10">
        <f>SUM(C3:C17)</f>
        <v>4150000</v>
      </c>
      <c r="D18" s="10">
        <f t="shared" ref="D18:L18" si="2">SUM(D3:D17)</f>
        <v>2820000</v>
      </c>
      <c r="E18" s="10">
        <f t="shared" si="2"/>
        <v>2490000</v>
      </c>
      <c r="F18" s="10">
        <f t="shared" si="2"/>
        <v>1950000</v>
      </c>
      <c r="G18" s="10">
        <f t="shared" si="2"/>
        <v>0</v>
      </c>
      <c r="H18" s="10">
        <f t="shared" si="2"/>
        <v>0</v>
      </c>
      <c r="I18" s="10">
        <f t="shared" si="2"/>
        <v>0</v>
      </c>
      <c r="J18" s="10">
        <f t="shared" si="2"/>
        <v>0</v>
      </c>
      <c r="K18" s="10">
        <f t="shared" si="2"/>
        <v>0</v>
      </c>
      <c r="L18" s="11">
        <f t="shared" si="2"/>
        <v>0</v>
      </c>
      <c r="M18" s="12">
        <f t="shared" si="0"/>
        <v>11410000</v>
      </c>
      <c r="N18" s="13"/>
      <c r="O18" s="22"/>
      <c r="P18" s="21"/>
      <c r="Q18" s="21"/>
      <c r="R18" s="21"/>
    </row>
    <row r="19" spans="2:18" ht="18" customHeight="1">
      <c r="O19" s="22"/>
      <c r="P19" s="21"/>
      <c r="Q19" s="21"/>
      <c r="R19" s="21"/>
    </row>
    <row r="20" spans="2:18" ht="18" customHeight="1"/>
  </sheetData>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0"/>
  <sheetViews>
    <sheetView workbookViewId="0">
      <selection activeCell="B18" sqref="B18"/>
    </sheetView>
  </sheetViews>
  <sheetFormatPr defaultRowHeight="13.5"/>
  <cols>
    <col min="1" max="1" width="3.75" customWidth="1"/>
    <col min="2" max="2" width="9" customWidth="1"/>
    <col min="3" max="13" width="9.625" customWidth="1"/>
    <col min="14" max="14" width="8.625" customWidth="1"/>
    <col min="15" max="16" width="10.625" customWidth="1"/>
  </cols>
  <sheetData>
    <row r="1" spans="2:18" ht="18" customHeight="1">
      <c r="C1" s="2">
        <v>1</v>
      </c>
      <c r="D1" s="2">
        <v>2</v>
      </c>
      <c r="E1" s="2">
        <v>3</v>
      </c>
      <c r="F1" s="2">
        <v>4</v>
      </c>
      <c r="G1" s="2">
        <v>5</v>
      </c>
      <c r="H1" s="2">
        <v>6</v>
      </c>
      <c r="I1" s="2">
        <v>7</v>
      </c>
      <c r="J1" s="2">
        <v>8</v>
      </c>
      <c r="K1" s="2">
        <v>9</v>
      </c>
      <c r="L1" s="2">
        <v>10</v>
      </c>
      <c r="M1" s="2"/>
      <c r="N1" s="2"/>
      <c r="O1" s="2"/>
      <c r="P1" s="2"/>
    </row>
    <row r="2" spans="2:18" ht="30" customHeight="1">
      <c r="B2" s="260" t="s">
        <v>139</v>
      </c>
      <c r="C2" s="3"/>
      <c r="D2" s="3"/>
      <c r="E2" s="3"/>
      <c r="F2" s="3"/>
      <c r="G2" s="3"/>
      <c r="H2" s="3"/>
      <c r="I2" s="3"/>
      <c r="J2" s="3"/>
      <c r="K2" s="3"/>
      <c r="L2" s="5"/>
      <c r="M2" s="7" t="s">
        <v>19</v>
      </c>
      <c r="N2" s="3" t="s">
        <v>20</v>
      </c>
      <c r="O2" s="20"/>
      <c r="P2" s="21"/>
      <c r="Q2" s="21"/>
      <c r="R2" s="21"/>
    </row>
    <row r="3" spans="2:18" ht="18" customHeight="1">
      <c r="B3" s="3" t="s">
        <v>0</v>
      </c>
      <c r="C3" s="4"/>
      <c r="D3" s="4"/>
      <c r="E3" s="4"/>
      <c r="F3" s="4"/>
      <c r="G3" s="4"/>
      <c r="H3" s="4"/>
      <c r="I3" s="4"/>
      <c r="J3" s="4"/>
      <c r="K3" s="4"/>
      <c r="L3" s="6"/>
      <c r="M3" s="8">
        <f>SUM(C3:L3)</f>
        <v>0</v>
      </c>
      <c r="N3" s="1">
        <f>COUNTA(C3:L3)</f>
        <v>0</v>
      </c>
      <c r="O3" s="22"/>
      <c r="P3" s="21"/>
      <c r="Q3" s="21"/>
      <c r="R3" s="21"/>
    </row>
    <row r="4" spans="2:18" ht="18" customHeight="1">
      <c r="B4" s="3" t="s">
        <v>1</v>
      </c>
      <c r="C4" s="4"/>
      <c r="D4" s="4"/>
      <c r="E4" s="4"/>
      <c r="F4" s="4"/>
      <c r="G4" s="4"/>
      <c r="H4" s="4"/>
      <c r="I4" s="4"/>
      <c r="J4" s="4"/>
      <c r="K4" s="4"/>
      <c r="L4" s="6"/>
      <c r="M4" s="8">
        <f t="shared" ref="M4:M18" si="0">SUM(C4:L4)</f>
        <v>0</v>
      </c>
      <c r="N4" s="1">
        <f t="shared" ref="N4:N14" si="1">COUNTA(C4:L4)</f>
        <v>0</v>
      </c>
      <c r="O4" s="22"/>
      <c r="P4" s="21"/>
      <c r="Q4" s="21"/>
      <c r="R4" s="21"/>
    </row>
    <row r="5" spans="2:18" ht="18" customHeight="1">
      <c r="B5" s="3" t="s">
        <v>2</v>
      </c>
      <c r="C5" s="4"/>
      <c r="D5" s="4"/>
      <c r="E5" s="4"/>
      <c r="F5" s="4"/>
      <c r="G5" s="4"/>
      <c r="H5" s="4"/>
      <c r="I5" s="4"/>
      <c r="J5" s="4"/>
      <c r="K5" s="4"/>
      <c r="L5" s="6"/>
      <c r="M5" s="8">
        <f t="shared" si="0"/>
        <v>0</v>
      </c>
      <c r="N5" s="1">
        <f t="shared" si="1"/>
        <v>0</v>
      </c>
      <c r="O5" s="22"/>
      <c r="P5" s="21"/>
      <c r="Q5" s="21"/>
      <c r="R5" s="21"/>
    </row>
    <row r="6" spans="2:18" ht="18" customHeight="1">
      <c r="B6" s="3" t="s">
        <v>3</v>
      </c>
      <c r="C6" s="4"/>
      <c r="D6" s="4"/>
      <c r="E6" s="4"/>
      <c r="F6" s="4"/>
      <c r="G6" s="4"/>
      <c r="H6" s="4"/>
      <c r="I6" s="4"/>
      <c r="J6" s="4"/>
      <c r="K6" s="4"/>
      <c r="L6" s="6"/>
      <c r="M6" s="8">
        <f t="shared" si="0"/>
        <v>0</v>
      </c>
      <c r="N6" s="1">
        <f t="shared" si="1"/>
        <v>0</v>
      </c>
      <c r="O6" s="22"/>
      <c r="P6" s="21"/>
      <c r="Q6" s="21"/>
      <c r="R6" s="21"/>
    </row>
    <row r="7" spans="2:18" ht="18" customHeight="1">
      <c r="B7" s="3" t="s">
        <v>4</v>
      </c>
      <c r="C7" s="4"/>
      <c r="D7" s="4"/>
      <c r="E7" s="4"/>
      <c r="F7" s="4"/>
      <c r="G7" s="4"/>
      <c r="H7" s="4"/>
      <c r="I7" s="4"/>
      <c r="J7" s="4"/>
      <c r="K7" s="4"/>
      <c r="L7" s="6"/>
      <c r="M7" s="8">
        <f t="shared" si="0"/>
        <v>0</v>
      </c>
      <c r="N7" s="1">
        <f t="shared" si="1"/>
        <v>0</v>
      </c>
      <c r="O7" s="22"/>
      <c r="P7" s="21"/>
      <c r="Q7" s="21"/>
      <c r="R7" s="21"/>
    </row>
    <row r="8" spans="2:18" ht="18" customHeight="1">
      <c r="B8" s="3" t="s">
        <v>5</v>
      </c>
      <c r="C8" s="4"/>
      <c r="D8" s="4"/>
      <c r="E8" s="4"/>
      <c r="F8" s="4"/>
      <c r="G8" s="4"/>
      <c r="H8" s="4"/>
      <c r="I8" s="4"/>
      <c r="J8" s="4"/>
      <c r="K8" s="4"/>
      <c r="L8" s="6"/>
      <c r="M8" s="8">
        <f t="shared" si="0"/>
        <v>0</v>
      </c>
      <c r="N8" s="1">
        <f t="shared" si="1"/>
        <v>0</v>
      </c>
      <c r="O8" s="22"/>
      <c r="P8" s="21"/>
      <c r="Q8" s="21"/>
      <c r="R8" s="21"/>
    </row>
    <row r="9" spans="2:18" ht="18" customHeight="1">
      <c r="B9" s="3" t="s">
        <v>6</v>
      </c>
      <c r="C9" s="4"/>
      <c r="D9" s="4"/>
      <c r="E9" s="4"/>
      <c r="F9" s="4"/>
      <c r="G9" s="4"/>
      <c r="H9" s="4"/>
      <c r="I9" s="4"/>
      <c r="J9" s="4"/>
      <c r="K9" s="4"/>
      <c r="L9" s="6"/>
      <c r="M9" s="8">
        <f t="shared" si="0"/>
        <v>0</v>
      </c>
      <c r="N9" s="1">
        <f t="shared" si="1"/>
        <v>0</v>
      </c>
      <c r="O9" s="22"/>
      <c r="P9" s="21"/>
      <c r="Q9" s="21"/>
      <c r="R9" s="21"/>
    </row>
    <row r="10" spans="2:18" ht="18" customHeight="1">
      <c r="B10" s="3" t="s">
        <v>7</v>
      </c>
      <c r="C10" s="4"/>
      <c r="D10" s="4"/>
      <c r="E10" s="4"/>
      <c r="F10" s="4"/>
      <c r="G10" s="4"/>
      <c r="H10" s="4"/>
      <c r="I10" s="4"/>
      <c r="J10" s="4"/>
      <c r="K10" s="4"/>
      <c r="L10" s="6"/>
      <c r="M10" s="8">
        <f t="shared" si="0"/>
        <v>0</v>
      </c>
      <c r="N10" s="1">
        <f t="shared" si="1"/>
        <v>0</v>
      </c>
      <c r="O10" s="22"/>
      <c r="P10" s="21"/>
      <c r="Q10" s="21"/>
      <c r="R10" s="21"/>
    </row>
    <row r="11" spans="2:18" ht="18" customHeight="1">
      <c r="B11" s="3" t="s">
        <v>8</v>
      </c>
      <c r="C11" s="4"/>
      <c r="D11" s="4"/>
      <c r="E11" s="4"/>
      <c r="F11" s="4"/>
      <c r="G11" s="4"/>
      <c r="H11" s="4"/>
      <c r="I11" s="4"/>
      <c r="J11" s="4"/>
      <c r="K11" s="4"/>
      <c r="L11" s="6"/>
      <c r="M11" s="8">
        <f t="shared" si="0"/>
        <v>0</v>
      </c>
      <c r="N11" s="1">
        <f t="shared" si="1"/>
        <v>0</v>
      </c>
      <c r="O11" s="22"/>
      <c r="P11" s="21"/>
      <c r="Q11" s="21"/>
      <c r="R11" s="21"/>
    </row>
    <row r="12" spans="2:18" ht="18" customHeight="1">
      <c r="B12" s="3" t="s">
        <v>9</v>
      </c>
      <c r="C12" s="4"/>
      <c r="D12" s="4"/>
      <c r="E12" s="4"/>
      <c r="F12" s="4"/>
      <c r="G12" s="4"/>
      <c r="H12" s="4"/>
      <c r="I12" s="4"/>
      <c r="J12" s="4"/>
      <c r="K12" s="4"/>
      <c r="L12" s="6"/>
      <c r="M12" s="8">
        <f t="shared" si="0"/>
        <v>0</v>
      </c>
      <c r="N12" s="1">
        <f t="shared" si="1"/>
        <v>0</v>
      </c>
      <c r="O12" s="22"/>
      <c r="P12" s="21"/>
      <c r="Q12" s="21"/>
      <c r="R12" s="21"/>
    </row>
    <row r="13" spans="2:18" ht="18" customHeight="1">
      <c r="B13" s="3" t="s">
        <v>10</v>
      </c>
      <c r="C13" s="4"/>
      <c r="D13" s="4"/>
      <c r="E13" s="4"/>
      <c r="F13" s="4"/>
      <c r="G13" s="4"/>
      <c r="H13" s="4"/>
      <c r="I13" s="4"/>
      <c r="J13" s="4"/>
      <c r="K13" s="4"/>
      <c r="L13" s="6"/>
      <c r="M13" s="8">
        <f t="shared" si="0"/>
        <v>0</v>
      </c>
      <c r="N13" s="1">
        <f t="shared" si="1"/>
        <v>0</v>
      </c>
      <c r="O13" s="22"/>
      <c r="P13" s="21"/>
      <c r="Q13" s="21"/>
      <c r="R13" s="21"/>
    </row>
    <row r="14" spans="2:18" ht="18" customHeight="1">
      <c r="B14" s="3" t="s">
        <v>11</v>
      </c>
      <c r="C14" s="4"/>
      <c r="D14" s="4"/>
      <c r="E14" s="4"/>
      <c r="F14" s="4"/>
      <c r="G14" s="4"/>
      <c r="H14" s="4"/>
      <c r="I14" s="4"/>
      <c r="J14" s="4"/>
      <c r="K14" s="4"/>
      <c r="L14" s="6"/>
      <c r="M14" s="8">
        <f t="shared" si="0"/>
        <v>0</v>
      </c>
      <c r="N14" s="1">
        <f t="shared" si="1"/>
        <v>0</v>
      </c>
      <c r="O14" s="22"/>
      <c r="P14" s="21"/>
      <c r="Q14" s="21"/>
      <c r="R14" s="21"/>
    </row>
    <row r="15" spans="2:18" ht="18" customHeight="1">
      <c r="B15" s="3" t="s">
        <v>12</v>
      </c>
      <c r="C15" s="4"/>
      <c r="D15" s="4"/>
      <c r="E15" s="4"/>
      <c r="F15" s="4"/>
      <c r="G15" s="4"/>
      <c r="H15" s="4"/>
      <c r="I15" s="4"/>
      <c r="J15" s="4"/>
      <c r="K15" s="4"/>
      <c r="L15" s="6"/>
      <c r="M15" s="8">
        <f t="shared" si="0"/>
        <v>0</v>
      </c>
      <c r="N15" s="18"/>
      <c r="O15" s="22"/>
      <c r="P15" s="21"/>
      <c r="Q15" s="21"/>
      <c r="R15" s="21"/>
    </row>
    <row r="16" spans="2:18" ht="18" customHeight="1">
      <c r="B16" s="3" t="s">
        <v>13</v>
      </c>
      <c r="C16" s="4"/>
      <c r="D16" s="4"/>
      <c r="E16" s="4"/>
      <c r="F16" s="4"/>
      <c r="G16" s="4"/>
      <c r="H16" s="4"/>
      <c r="I16" s="4"/>
      <c r="J16" s="4"/>
      <c r="K16" s="4"/>
      <c r="L16" s="6"/>
      <c r="M16" s="8">
        <f t="shared" si="0"/>
        <v>0</v>
      </c>
      <c r="N16" s="18"/>
      <c r="O16" s="22"/>
      <c r="P16" s="21"/>
      <c r="Q16" s="21"/>
      <c r="R16" s="21"/>
    </row>
    <row r="17" spans="2:18" ht="18" customHeight="1" thickBot="1">
      <c r="B17" s="14" t="s">
        <v>145</v>
      </c>
      <c r="C17" s="15"/>
      <c r="D17" s="15"/>
      <c r="E17" s="15"/>
      <c r="F17" s="15"/>
      <c r="G17" s="15"/>
      <c r="H17" s="15"/>
      <c r="I17" s="15"/>
      <c r="J17" s="15"/>
      <c r="K17" s="15"/>
      <c r="L17" s="16"/>
      <c r="M17" s="17">
        <f t="shared" si="0"/>
        <v>0</v>
      </c>
      <c r="N17" s="19"/>
      <c r="O17" s="22"/>
      <c r="P17" s="21"/>
      <c r="Q17" s="21"/>
      <c r="R17" s="21"/>
    </row>
    <row r="18" spans="2:18" ht="30" customHeight="1" thickTop="1">
      <c r="B18" s="9" t="s">
        <v>14</v>
      </c>
      <c r="C18" s="10">
        <f>SUM(C3:C17)</f>
        <v>0</v>
      </c>
      <c r="D18" s="10">
        <f t="shared" ref="D18:L18" si="2">SUM(D3:D17)</f>
        <v>0</v>
      </c>
      <c r="E18" s="10">
        <f t="shared" si="2"/>
        <v>0</v>
      </c>
      <c r="F18" s="10">
        <f t="shared" si="2"/>
        <v>0</v>
      </c>
      <c r="G18" s="10">
        <f t="shared" si="2"/>
        <v>0</v>
      </c>
      <c r="H18" s="10">
        <f t="shared" si="2"/>
        <v>0</v>
      </c>
      <c r="I18" s="10">
        <f t="shared" si="2"/>
        <v>0</v>
      </c>
      <c r="J18" s="10">
        <f t="shared" si="2"/>
        <v>0</v>
      </c>
      <c r="K18" s="10">
        <f t="shared" si="2"/>
        <v>0</v>
      </c>
      <c r="L18" s="11">
        <f t="shared" si="2"/>
        <v>0</v>
      </c>
      <c r="M18" s="12">
        <f t="shared" si="0"/>
        <v>0</v>
      </c>
      <c r="N18" s="13"/>
      <c r="O18" s="22"/>
      <c r="P18" s="21"/>
      <c r="Q18" s="21"/>
      <c r="R18" s="21"/>
    </row>
    <row r="19" spans="2:18" ht="18" customHeight="1">
      <c r="O19" s="22"/>
      <c r="P19" s="21"/>
      <c r="Q19" s="21"/>
      <c r="R19" s="21"/>
    </row>
    <row r="20" spans="2:18" ht="18" customHeight="1"/>
  </sheetData>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0"/>
  <sheetViews>
    <sheetView workbookViewId="0">
      <selection activeCell="B18" sqref="B18"/>
    </sheetView>
  </sheetViews>
  <sheetFormatPr defaultRowHeight="13.5"/>
  <cols>
    <col min="1" max="1" width="3.75" customWidth="1"/>
    <col min="2" max="2" width="9" customWidth="1"/>
    <col min="3" max="13" width="9.625" customWidth="1"/>
    <col min="14" max="14" width="8.625" customWidth="1"/>
    <col min="15" max="16" width="10.625" customWidth="1"/>
  </cols>
  <sheetData>
    <row r="1" spans="2:18" ht="18" customHeight="1">
      <c r="C1" s="2">
        <v>1</v>
      </c>
      <c r="D1" s="2">
        <v>2</v>
      </c>
      <c r="E1" s="2">
        <v>3</v>
      </c>
      <c r="F1" s="2">
        <v>4</v>
      </c>
      <c r="G1" s="2">
        <v>5</v>
      </c>
      <c r="H1" s="2">
        <v>6</v>
      </c>
      <c r="I1" s="2">
        <v>7</v>
      </c>
      <c r="J1" s="2">
        <v>8</v>
      </c>
      <c r="K1" s="2">
        <v>9</v>
      </c>
      <c r="L1" s="2">
        <v>10</v>
      </c>
      <c r="M1" s="2"/>
      <c r="N1" s="2"/>
      <c r="O1" s="2"/>
      <c r="P1" s="2"/>
    </row>
    <row r="2" spans="2:18" ht="30" customHeight="1">
      <c r="B2" s="260" t="s">
        <v>140</v>
      </c>
      <c r="C2" s="3" t="s">
        <v>75</v>
      </c>
      <c r="D2" s="3" t="s">
        <v>76</v>
      </c>
      <c r="E2" s="3"/>
      <c r="F2" s="3"/>
      <c r="G2" s="3"/>
      <c r="H2" s="3"/>
      <c r="I2" s="3"/>
      <c r="J2" s="3"/>
      <c r="K2" s="3"/>
      <c r="L2" s="5"/>
      <c r="M2" s="7" t="s">
        <v>19</v>
      </c>
      <c r="N2" s="3" t="s">
        <v>20</v>
      </c>
      <c r="O2" s="20"/>
      <c r="P2" s="21"/>
      <c r="Q2" s="21"/>
      <c r="R2" s="21"/>
    </row>
    <row r="3" spans="2:18" ht="18" customHeight="1">
      <c r="B3" s="3" t="s">
        <v>0</v>
      </c>
      <c r="C3" s="4">
        <v>50000</v>
      </c>
      <c r="D3" s="4">
        <v>60000</v>
      </c>
      <c r="E3" s="4"/>
      <c r="F3" s="4"/>
      <c r="G3" s="4"/>
      <c r="H3" s="4"/>
      <c r="I3" s="4"/>
      <c r="J3" s="4"/>
      <c r="K3" s="4"/>
      <c r="L3" s="6"/>
      <c r="M3" s="8">
        <f>SUM(C3:L3)</f>
        <v>110000</v>
      </c>
      <c r="N3" s="1">
        <f>COUNTA(C3:L3)</f>
        <v>2</v>
      </c>
      <c r="O3" s="22"/>
      <c r="P3" s="21"/>
      <c r="Q3" s="21"/>
      <c r="R3" s="21"/>
    </row>
    <row r="4" spans="2:18" ht="18" customHeight="1">
      <c r="B4" s="3" t="s">
        <v>1</v>
      </c>
      <c r="C4" s="4">
        <v>50000</v>
      </c>
      <c r="D4" s="4">
        <v>60000</v>
      </c>
      <c r="E4" s="4"/>
      <c r="F4" s="4"/>
      <c r="G4" s="4"/>
      <c r="H4" s="4"/>
      <c r="I4" s="4"/>
      <c r="J4" s="4"/>
      <c r="K4" s="4"/>
      <c r="L4" s="6"/>
      <c r="M4" s="8">
        <f t="shared" ref="M4:M18" si="0">SUM(C4:L4)</f>
        <v>110000</v>
      </c>
      <c r="N4" s="1">
        <f t="shared" ref="N4:N14" si="1">COUNTA(C4:L4)</f>
        <v>2</v>
      </c>
      <c r="O4" s="22"/>
      <c r="P4" s="21"/>
      <c r="Q4" s="21"/>
      <c r="R4" s="21"/>
    </row>
    <row r="5" spans="2:18" ht="18" customHeight="1">
      <c r="B5" s="3" t="s">
        <v>2</v>
      </c>
      <c r="C5" s="4">
        <v>50000</v>
      </c>
      <c r="D5" s="4">
        <v>60000</v>
      </c>
      <c r="E5" s="4"/>
      <c r="F5" s="4"/>
      <c r="G5" s="4"/>
      <c r="H5" s="4"/>
      <c r="I5" s="4"/>
      <c r="J5" s="4"/>
      <c r="K5" s="4"/>
      <c r="L5" s="6"/>
      <c r="M5" s="8">
        <f t="shared" si="0"/>
        <v>110000</v>
      </c>
      <c r="N5" s="1">
        <f t="shared" si="1"/>
        <v>2</v>
      </c>
      <c r="O5" s="22"/>
      <c r="P5" s="21"/>
      <c r="Q5" s="21"/>
      <c r="R5" s="21"/>
    </row>
    <row r="6" spans="2:18" ht="18" customHeight="1">
      <c r="B6" s="3" t="s">
        <v>3</v>
      </c>
      <c r="C6" s="4">
        <v>50000</v>
      </c>
      <c r="D6" s="4">
        <v>60000</v>
      </c>
      <c r="E6" s="4"/>
      <c r="F6" s="4"/>
      <c r="G6" s="4"/>
      <c r="H6" s="4"/>
      <c r="I6" s="4"/>
      <c r="J6" s="4"/>
      <c r="K6" s="4"/>
      <c r="L6" s="6"/>
      <c r="M6" s="8">
        <f t="shared" si="0"/>
        <v>110000</v>
      </c>
      <c r="N6" s="1">
        <f t="shared" si="1"/>
        <v>2</v>
      </c>
      <c r="O6" s="22"/>
      <c r="P6" s="21"/>
      <c r="Q6" s="21"/>
      <c r="R6" s="21"/>
    </row>
    <row r="7" spans="2:18" ht="18" customHeight="1">
      <c r="B7" s="3" t="s">
        <v>4</v>
      </c>
      <c r="C7" s="4">
        <v>50000</v>
      </c>
      <c r="D7" s="4">
        <v>60000</v>
      </c>
      <c r="E7" s="4"/>
      <c r="F7" s="4"/>
      <c r="G7" s="4"/>
      <c r="H7" s="4"/>
      <c r="I7" s="4"/>
      <c r="J7" s="4"/>
      <c r="K7" s="4"/>
      <c r="L7" s="6"/>
      <c r="M7" s="8">
        <f t="shared" si="0"/>
        <v>110000</v>
      </c>
      <c r="N7" s="1">
        <f t="shared" si="1"/>
        <v>2</v>
      </c>
      <c r="O7" s="22"/>
      <c r="P7" s="21"/>
      <c r="Q7" s="21"/>
      <c r="R7" s="21"/>
    </row>
    <row r="8" spans="2:18" ht="18" customHeight="1">
      <c r="B8" s="3" t="s">
        <v>5</v>
      </c>
      <c r="C8" s="4">
        <v>50000</v>
      </c>
      <c r="D8" s="4">
        <v>60000</v>
      </c>
      <c r="E8" s="4"/>
      <c r="F8" s="4"/>
      <c r="G8" s="4"/>
      <c r="H8" s="4"/>
      <c r="I8" s="4"/>
      <c r="J8" s="4"/>
      <c r="K8" s="4"/>
      <c r="L8" s="6"/>
      <c r="M8" s="8">
        <f t="shared" si="0"/>
        <v>110000</v>
      </c>
      <c r="N8" s="1">
        <f t="shared" si="1"/>
        <v>2</v>
      </c>
      <c r="O8" s="22"/>
      <c r="P8" s="21"/>
      <c r="Q8" s="21"/>
      <c r="R8" s="21"/>
    </row>
    <row r="9" spans="2:18" ht="18" customHeight="1">
      <c r="B9" s="3" t="s">
        <v>6</v>
      </c>
      <c r="C9" s="4">
        <v>50000</v>
      </c>
      <c r="D9" s="4">
        <v>60000</v>
      </c>
      <c r="E9" s="4"/>
      <c r="F9" s="4"/>
      <c r="G9" s="4"/>
      <c r="H9" s="4"/>
      <c r="I9" s="4"/>
      <c r="J9" s="4"/>
      <c r="K9" s="4"/>
      <c r="L9" s="6"/>
      <c r="M9" s="8">
        <f t="shared" si="0"/>
        <v>110000</v>
      </c>
      <c r="N9" s="1">
        <f t="shared" si="1"/>
        <v>2</v>
      </c>
      <c r="O9" s="22"/>
      <c r="P9" s="21"/>
      <c r="Q9" s="21"/>
      <c r="R9" s="21"/>
    </row>
    <row r="10" spans="2:18" ht="18" customHeight="1">
      <c r="B10" s="3" t="s">
        <v>7</v>
      </c>
      <c r="C10" s="4">
        <v>50000</v>
      </c>
      <c r="D10" s="4">
        <v>60000</v>
      </c>
      <c r="E10" s="4"/>
      <c r="F10" s="4"/>
      <c r="G10" s="4"/>
      <c r="H10" s="4"/>
      <c r="I10" s="4"/>
      <c r="J10" s="4"/>
      <c r="K10" s="4"/>
      <c r="L10" s="6"/>
      <c r="M10" s="8">
        <f t="shared" si="0"/>
        <v>110000</v>
      </c>
      <c r="N10" s="1">
        <f t="shared" si="1"/>
        <v>2</v>
      </c>
      <c r="O10" s="22"/>
      <c r="P10" s="21"/>
      <c r="Q10" s="21"/>
      <c r="R10" s="21"/>
    </row>
    <row r="11" spans="2:18" ht="18" customHeight="1">
      <c r="B11" s="3" t="s">
        <v>8</v>
      </c>
      <c r="C11" s="4">
        <v>50000</v>
      </c>
      <c r="D11" s="4">
        <v>60000</v>
      </c>
      <c r="E11" s="4"/>
      <c r="F11" s="4"/>
      <c r="G11" s="4"/>
      <c r="H11" s="4"/>
      <c r="I11" s="4"/>
      <c r="J11" s="4"/>
      <c r="K11" s="4"/>
      <c r="L11" s="6"/>
      <c r="M11" s="8">
        <f t="shared" si="0"/>
        <v>110000</v>
      </c>
      <c r="N11" s="1">
        <f t="shared" si="1"/>
        <v>2</v>
      </c>
      <c r="O11" s="22"/>
      <c r="P11" s="21"/>
      <c r="Q11" s="21"/>
      <c r="R11" s="21"/>
    </row>
    <row r="12" spans="2:18" ht="18" customHeight="1">
      <c r="B12" s="3" t="s">
        <v>9</v>
      </c>
      <c r="C12" s="4">
        <v>50000</v>
      </c>
      <c r="D12" s="4">
        <v>60000</v>
      </c>
      <c r="E12" s="4"/>
      <c r="F12" s="4"/>
      <c r="G12" s="4"/>
      <c r="H12" s="4"/>
      <c r="I12" s="4"/>
      <c r="J12" s="4"/>
      <c r="K12" s="4"/>
      <c r="L12" s="6"/>
      <c r="M12" s="8">
        <f t="shared" si="0"/>
        <v>110000</v>
      </c>
      <c r="N12" s="1">
        <f t="shared" si="1"/>
        <v>2</v>
      </c>
      <c r="O12" s="22"/>
      <c r="P12" s="21"/>
      <c r="Q12" s="21"/>
      <c r="R12" s="21"/>
    </row>
    <row r="13" spans="2:18" ht="18" customHeight="1">
      <c r="B13" s="3" t="s">
        <v>10</v>
      </c>
      <c r="C13" s="4">
        <v>50000</v>
      </c>
      <c r="D13" s="4">
        <v>60000</v>
      </c>
      <c r="E13" s="4"/>
      <c r="F13" s="4"/>
      <c r="G13" s="4"/>
      <c r="H13" s="4"/>
      <c r="I13" s="4"/>
      <c r="J13" s="4"/>
      <c r="K13" s="4"/>
      <c r="L13" s="6"/>
      <c r="M13" s="8">
        <f t="shared" si="0"/>
        <v>110000</v>
      </c>
      <c r="N13" s="1">
        <f t="shared" si="1"/>
        <v>2</v>
      </c>
      <c r="O13" s="22"/>
      <c r="P13" s="21"/>
      <c r="Q13" s="21"/>
      <c r="R13" s="21"/>
    </row>
    <row r="14" spans="2:18" ht="18" customHeight="1">
      <c r="B14" s="3" t="s">
        <v>11</v>
      </c>
      <c r="C14" s="4">
        <v>50000</v>
      </c>
      <c r="D14" s="4">
        <v>60000</v>
      </c>
      <c r="E14" s="4"/>
      <c r="F14" s="4"/>
      <c r="G14" s="4"/>
      <c r="H14" s="4"/>
      <c r="I14" s="4"/>
      <c r="J14" s="4"/>
      <c r="K14" s="4"/>
      <c r="L14" s="6"/>
      <c r="M14" s="8">
        <f t="shared" si="0"/>
        <v>110000</v>
      </c>
      <c r="N14" s="1">
        <f t="shared" si="1"/>
        <v>2</v>
      </c>
      <c r="O14" s="22"/>
      <c r="P14" s="21"/>
      <c r="Q14" s="21"/>
      <c r="R14" s="21"/>
    </row>
    <row r="15" spans="2:18" ht="18" customHeight="1">
      <c r="B15" s="3" t="s">
        <v>12</v>
      </c>
      <c r="C15" s="4"/>
      <c r="D15" s="4"/>
      <c r="E15" s="4"/>
      <c r="F15" s="4"/>
      <c r="G15" s="4"/>
      <c r="H15" s="4"/>
      <c r="I15" s="4"/>
      <c r="J15" s="4"/>
      <c r="K15" s="4"/>
      <c r="L15" s="6"/>
      <c r="M15" s="8">
        <f t="shared" si="0"/>
        <v>0</v>
      </c>
      <c r="N15" s="18"/>
      <c r="O15" s="22"/>
      <c r="P15" s="21"/>
      <c r="Q15" s="21"/>
      <c r="R15" s="21"/>
    </row>
    <row r="16" spans="2:18" ht="18" customHeight="1">
      <c r="B16" s="3" t="s">
        <v>13</v>
      </c>
      <c r="C16" s="4"/>
      <c r="D16" s="4"/>
      <c r="E16" s="4"/>
      <c r="F16" s="4"/>
      <c r="G16" s="4"/>
      <c r="H16" s="4"/>
      <c r="I16" s="4"/>
      <c r="J16" s="4"/>
      <c r="K16" s="4"/>
      <c r="L16" s="6"/>
      <c r="M16" s="8">
        <f t="shared" si="0"/>
        <v>0</v>
      </c>
      <c r="N16" s="18"/>
      <c r="O16" s="22"/>
      <c r="P16" s="21"/>
      <c r="Q16" s="21"/>
      <c r="R16" s="21"/>
    </row>
    <row r="17" spans="2:18" ht="18" customHeight="1" thickBot="1">
      <c r="B17" s="14" t="s">
        <v>145</v>
      </c>
      <c r="C17" s="15"/>
      <c r="D17" s="15"/>
      <c r="E17" s="15"/>
      <c r="F17" s="15"/>
      <c r="G17" s="15"/>
      <c r="H17" s="15"/>
      <c r="I17" s="15"/>
      <c r="J17" s="15"/>
      <c r="K17" s="15"/>
      <c r="L17" s="16"/>
      <c r="M17" s="17">
        <f t="shared" si="0"/>
        <v>0</v>
      </c>
      <c r="N17" s="19"/>
      <c r="O17" s="22"/>
      <c r="P17" s="21"/>
      <c r="Q17" s="21"/>
      <c r="R17" s="21"/>
    </row>
    <row r="18" spans="2:18" ht="30" customHeight="1" thickTop="1">
      <c r="B18" s="9" t="s">
        <v>14</v>
      </c>
      <c r="C18" s="10">
        <f>SUM(C3:C17)</f>
        <v>600000</v>
      </c>
      <c r="D18" s="10">
        <f t="shared" ref="D18:L18" si="2">SUM(D3:D17)</f>
        <v>720000</v>
      </c>
      <c r="E18" s="10">
        <f t="shared" si="2"/>
        <v>0</v>
      </c>
      <c r="F18" s="10">
        <f t="shared" si="2"/>
        <v>0</v>
      </c>
      <c r="G18" s="10">
        <f t="shared" si="2"/>
        <v>0</v>
      </c>
      <c r="H18" s="10">
        <f t="shared" si="2"/>
        <v>0</v>
      </c>
      <c r="I18" s="10">
        <f t="shared" si="2"/>
        <v>0</v>
      </c>
      <c r="J18" s="10">
        <f t="shared" si="2"/>
        <v>0</v>
      </c>
      <c r="K18" s="10">
        <f t="shared" si="2"/>
        <v>0</v>
      </c>
      <c r="L18" s="11">
        <f t="shared" si="2"/>
        <v>0</v>
      </c>
      <c r="M18" s="12">
        <f t="shared" si="0"/>
        <v>1320000</v>
      </c>
      <c r="N18" s="13"/>
      <c r="O18" s="22"/>
      <c r="P18" s="21"/>
      <c r="Q18" s="21"/>
      <c r="R18" s="21"/>
    </row>
    <row r="19" spans="2:18" ht="18" customHeight="1">
      <c r="O19" s="22"/>
      <c r="P19" s="21"/>
      <c r="Q19" s="21"/>
      <c r="R19" s="21"/>
    </row>
    <row r="20" spans="2:18" ht="18" customHeight="1"/>
  </sheetData>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0"/>
  <sheetViews>
    <sheetView workbookViewId="0">
      <selection activeCell="B18" sqref="B18"/>
    </sheetView>
  </sheetViews>
  <sheetFormatPr defaultRowHeight="13.5"/>
  <cols>
    <col min="1" max="1" width="3.75" customWidth="1"/>
    <col min="2" max="2" width="9" customWidth="1"/>
    <col min="3" max="13" width="9.625" customWidth="1"/>
    <col min="14" max="14" width="8.625" customWidth="1"/>
    <col min="15" max="16" width="10.625" customWidth="1"/>
  </cols>
  <sheetData>
    <row r="1" spans="2:18" ht="18" customHeight="1">
      <c r="C1" s="2">
        <v>1</v>
      </c>
      <c r="D1" s="2">
        <v>2</v>
      </c>
      <c r="E1" s="2">
        <v>3</v>
      </c>
      <c r="F1" s="2">
        <v>4</v>
      </c>
      <c r="G1" s="2">
        <v>5</v>
      </c>
      <c r="H1" s="2">
        <v>6</v>
      </c>
      <c r="I1" s="2">
        <v>7</v>
      </c>
      <c r="J1" s="2">
        <v>8</v>
      </c>
      <c r="K1" s="2">
        <v>9</v>
      </c>
      <c r="L1" s="2">
        <v>10</v>
      </c>
      <c r="M1" s="2"/>
      <c r="N1" s="2"/>
      <c r="O1" s="2"/>
      <c r="P1" s="2"/>
    </row>
    <row r="2" spans="2:18" ht="30" customHeight="1">
      <c r="B2" s="260" t="s">
        <v>141</v>
      </c>
      <c r="C2" s="3" t="s">
        <v>15</v>
      </c>
      <c r="D2" s="3" t="s">
        <v>16</v>
      </c>
      <c r="E2" s="3" t="s">
        <v>17</v>
      </c>
      <c r="F2" s="3" t="s">
        <v>18</v>
      </c>
      <c r="G2" s="3"/>
      <c r="H2" s="3"/>
      <c r="I2" s="3"/>
      <c r="J2" s="3"/>
      <c r="K2" s="3"/>
      <c r="L2" s="5"/>
      <c r="M2" s="7" t="s">
        <v>19</v>
      </c>
      <c r="N2" s="3" t="s">
        <v>20</v>
      </c>
      <c r="O2" s="20"/>
      <c r="P2" s="21"/>
      <c r="Q2" s="21"/>
      <c r="R2" s="21"/>
    </row>
    <row r="3" spans="2:18" ht="18" customHeight="1">
      <c r="B3" s="3" t="s">
        <v>0</v>
      </c>
      <c r="C3" s="4">
        <v>300000</v>
      </c>
      <c r="D3" s="4">
        <v>200000</v>
      </c>
      <c r="E3" s="4">
        <v>180000</v>
      </c>
      <c r="F3" s="4">
        <v>150000</v>
      </c>
      <c r="G3" s="4"/>
      <c r="H3" s="4"/>
      <c r="I3" s="4"/>
      <c r="J3" s="4"/>
      <c r="K3" s="4"/>
      <c r="L3" s="6"/>
      <c r="M3" s="8">
        <f>SUM(C3:L3)</f>
        <v>830000</v>
      </c>
      <c r="N3" s="1">
        <f>COUNTA(C3:L3)</f>
        <v>4</v>
      </c>
      <c r="O3" s="22"/>
      <c r="P3" s="21"/>
      <c r="Q3" s="21"/>
      <c r="R3" s="21"/>
    </row>
    <row r="4" spans="2:18" ht="18" customHeight="1">
      <c r="B4" s="3" t="s">
        <v>1</v>
      </c>
      <c r="C4" s="4">
        <v>300000</v>
      </c>
      <c r="D4" s="4">
        <v>200000</v>
      </c>
      <c r="E4" s="4">
        <v>180000</v>
      </c>
      <c r="F4" s="4">
        <v>150000</v>
      </c>
      <c r="G4" s="4"/>
      <c r="H4" s="4"/>
      <c r="I4" s="4"/>
      <c r="J4" s="4"/>
      <c r="K4" s="4"/>
      <c r="L4" s="6"/>
      <c r="M4" s="8">
        <f t="shared" ref="M4:M18" si="0">SUM(C4:L4)</f>
        <v>830000</v>
      </c>
      <c r="N4" s="1">
        <f t="shared" ref="N4:N14" si="1">COUNTA(C4:L4)</f>
        <v>4</v>
      </c>
      <c r="O4" s="22"/>
      <c r="P4" s="21"/>
      <c r="Q4" s="21"/>
      <c r="R4" s="21"/>
    </row>
    <row r="5" spans="2:18" ht="18" customHeight="1">
      <c r="B5" s="3" t="s">
        <v>2</v>
      </c>
      <c r="C5" s="4">
        <v>300000</v>
      </c>
      <c r="D5" s="4">
        <v>200000</v>
      </c>
      <c r="E5" s="4">
        <v>180000</v>
      </c>
      <c r="F5" s="4">
        <v>150000</v>
      </c>
      <c r="G5" s="4"/>
      <c r="H5" s="4"/>
      <c r="I5" s="4"/>
      <c r="J5" s="4"/>
      <c r="K5" s="4"/>
      <c r="L5" s="6"/>
      <c r="M5" s="8">
        <f t="shared" si="0"/>
        <v>830000</v>
      </c>
      <c r="N5" s="1">
        <f t="shared" si="1"/>
        <v>4</v>
      </c>
      <c r="O5" s="22"/>
      <c r="P5" s="21"/>
      <c r="Q5" s="21"/>
      <c r="R5" s="21"/>
    </row>
    <row r="6" spans="2:18" ht="18" customHeight="1">
      <c r="B6" s="3" t="s">
        <v>3</v>
      </c>
      <c r="C6" s="4">
        <v>300000</v>
      </c>
      <c r="D6" s="4">
        <v>200000</v>
      </c>
      <c r="E6" s="4">
        <v>180000</v>
      </c>
      <c r="F6" s="4">
        <v>150000</v>
      </c>
      <c r="G6" s="4"/>
      <c r="H6" s="4"/>
      <c r="I6" s="4"/>
      <c r="J6" s="4"/>
      <c r="K6" s="4"/>
      <c r="L6" s="6"/>
      <c r="M6" s="8">
        <f t="shared" si="0"/>
        <v>830000</v>
      </c>
      <c r="N6" s="1">
        <f t="shared" si="1"/>
        <v>4</v>
      </c>
      <c r="O6" s="22"/>
      <c r="P6" s="21"/>
      <c r="Q6" s="21"/>
      <c r="R6" s="21"/>
    </row>
    <row r="7" spans="2:18" ht="18" customHeight="1">
      <c r="B7" s="3" t="s">
        <v>4</v>
      </c>
      <c r="C7" s="4">
        <v>300000</v>
      </c>
      <c r="D7" s="4">
        <v>200000</v>
      </c>
      <c r="E7" s="4">
        <v>180000</v>
      </c>
      <c r="F7" s="4">
        <v>150000</v>
      </c>
      <c r="G7" s="4"/>
      <c r="H7" s="4"/>
      <c r="I7" s="4"/>
      <c r="J7" s="4"/>
      <c r="K7" s="4"/>
      <c r="L7" s="6"/>
      <c r="M7" s="8">
        <f t="shared" si="0"/>
        <v>830000</v>
      </c>
      <c r="N7" s="1">
        <f t="shared" si="1"/>
        <v>4</v>
      </c>
      <c r="O7" s="22"/>
      <c r="P7" s="21"/>
      <c r="Q7" s="21"/>
      <c r="R7" s="21"/>
    </row>
    <row r="8" spans="2:18" ht="18" customHeight="1">
      <c r="B8" s="3" t="s">
        <v>5</v>
      </c>
      <c r="C8" s="4">
        <v>300000</v>
      </c>
      <c r="D8" s="4">
        <v>200000</v>
      </c>
      <c r="E8" s="4">
        <v>180000</v>
      </c>
      <c r="F8" s="4">
        <v>150000</v>
      </c>
      <c r="G8" s="4"/>
      <c r="H8" s="4"/>
      <c r="I8" s="4"/>
      <c r="J8" s="4"/>
      <c r="K8" s="4"/>
      <c r="L8" s="6"/>
      <c r="M8" s="8">
        <f t="shared" si="0"/>
        <v>830000</v>
      </c>
      <c r="N8" s="1">
        <f t="shared" si="1"/>
        <v>4</v>
      </c>
      <c r="O8" s="22"/>
      <c r="P8" s="21"/>
      <c r="Q8" s="21"/>
      <c r="R8" s="21"/>
    </row>
    <row r="9" spans="2:18" ht="18" customHeight="1">
      <c r="B9" s="3" t="s">
        <v>6</v>
      </c>
      <c r="C9" s="4">
        <v>300000</v>
      </c>
      <c r="D9" s="4">
        <v>200000</v>
      </c>
      <c r="E9" s="4">
        <v>180000</v>
      </c>
      <c r="F9" s="4">
        <v>150000</v>
      </c>
      <c r="G9" s="4"/>
      <c r="H9" s="4"/>
      <c r="I9" s="4"/>
      <c r="J9" s="4"/>
      <c r="K9" s="4"/>
      <c r="L9" s="6"/>
      <c r="M9" s="8">
        <f t="shared" si="0"/>
        <v>830000</v>
      </c>
      <c r="N9" s="1">
        <f t="shared" si="1"/>
        <v>4</v>
      </c>
      <c r="O9" s="22"/>
      <c r="P9" s="21"/>
      <c r="Q9" s="21"/>
      <c r="R9" s="21"/>
    </row>
    <row r="10" spans="2:18" ht="18" customHeight="1">
      <c r="B10" s="3" t="s">
        <v>7</v>
      </c>
      <c r="C10" s="4">
        <v>300000</v>
      </c>
      <c r="D10" s="4">
        <v>200000</v>
      </c>
      <c r="E10" s="4">
        <v>180000</v>
      </c>
      <c r="F10" s="4">
        <v>150000</v>
      </c>
      <c r="G10" s="4"/>
      <c r="H10" s="4"/>
      <c r="I10" s="4"/>
      <c r="J10" s="4"/>
      <c r="K10" s="4"/>
      <c r="L10" s="6"/>
      <c r="M10" s="8">
        <f t="shared" si="0"/>
        <v>830000</v>
      </c>
      <c r="N10" s="1">
        <f t="shared" si="1"/>
        <v>4</v>
      </c>
      <c r="O10" s="22"/>
      <c r="P10" s="21"/>
      <c r="Q10" s="21"/>
      <c r="R10" s="21"/>
    </row>
    <row r="11" spans="2:18" ht="18" customHeight="1">
      <c r="B11" s="3" t="s">
        <v>8</v>
      </c>
      <c r="C11" s="4">
        <v>300000</v>
      </c>
      <c r="D11" s="4">
        <v>200000</v>
      </c>
      <c r="E11" s="4">
        <v>180000</v>
      </c>
      <c r="F11" s="4">
        <v>150000</v>
      </c>
      <c r="G11" s="4"/>
      <c r="H11" s="4"/>
      <c r="I11" s="4"/>
      <c r="J11" s="4"/>
      <c r="K11" s="4"/>
      <c r="L11" s="6"/>
      <c r="M11" s="8">
        <f t="shared" si="0"/>
        <v>830000</v>
      </c>
      <c r="N11" s="1">
        <f t="shared" si="1"/>
        <v>4</v>
      </c>
      <c r="O11" s="22"/>
      <c r="P11" s="21"/>
      <c r="Q11" s="21"/>
      <c r="R11" s="21"/>
    </row>
    <row r="12" spans="2:18" ht="18" customHeight="1">
      <c r="B12" s="3" t="s">
        <v>9</v>
      </c>
      <c r="C12" s="4">
        <v>300000</v>
      </c>
      <c r="D12" s="4">
        <v>200000</v>
      </c>
      <c r="E12" s="4">
        <v>180000</v>
      </c>
      <c r="F12" s="4">
        <v>150000</v>
      </c>
      <c r="G12" s="4"/>
      <c r="H12" s="4"/>
      <c r="I12" s="4"/>
      <c r="J12" s="4"/>
      <c r="K12" s="4"/>
      <c r="L12" s="6"/>
      <c r="M12" s="8">
        <f t="shared" si="0"/>
        <v>830000</v>
      </c>
      <c r="N12" s="1">
        <f t="shared" si="1"/>
        <v>4</v>
      </c>
      <c r="O12" s="22"/>
      <c r="P12" s="21"/>
      <c r="Q12" s="21"/>
      <c r="R12" s="21"/>
    </row>
    <row r="13" spans="2:18" ht="18" customHeight="1">
      <c r="B13" s="3" t="s">
        <v>10</v>
      </c>
      <c r="C13" s="4">
        <v>300000</v>
      </c>
      <c r="D13" s="4">
        <v>200000</v>
      </c>
      <c r="E13" s="4">
        <v>180000</v>
      </c>
      <c r="F13" s="4">
        <v>150000</v>
      </c>
      <c r="G13" s="4"/>
      <c r="H13" s="4"/>
      <c r="I13" s="4"/>
      <c r="J13" s="4"/>
      <c r="K13" s="4"/>
      <c r="L13" s="6"/>
      <c r="M13" s="8">
        <f t="shared" si="0"/>
        <v>830000</v>
      </c>
      <c r="N13" s="1">
        <f t="shared" si="1"/>
        <v>4</v>
      </c>
      <c r="O13" s="22"/>
      <c r="P13" s="21"/>
      <c r="Q13" s="21"/>
      <c r="R13" s="21"/>
    </row>
    <row r="14" spans="2:18" ht="18" customHeight="1">
      <c r="B14" s="3" t="s">
        <v>11</v>
      </c>
      <c r="C14" s="4">
        <v>300000</v>
      </c>
      <c r="D14" s="4">
        <v>200000</v>
      </c>
      <c r="E14" s="4">
        <v>180000</v>
      </c>
      <c r="F14" s="4">
        <v>150000</v>
      </c>
      <c r="G14" s="4"/>
      <c r="H14" s="4"/>
      <c r="I14" s="4"/>
      <c r="J14" s="4"/>
      <c r="K14" s="4"/>
      <c r="L14" s="6"/>
      <c r="M14" s="8">
        <f t="shared" si="0"/>
        <v>830000</v>
      </c>
      <c r="N14" s="1">
        <f t="shared" si="1"/>
        <v>4</v>
      </c>
      <c r="O14" s="22"/>
      <c r="P14" s="21"/>
      <c r="Q14" s="21"/>
      <c r="R14" s="21"/>
    </row>
    <row r="15" spans="2:18" ht="18" customHeight="1">
      <c r="B15" s="3" t="s">
        <v>12</v>
      </c>
      <c r="C15" s="4">
        <v>250000</v>
      </c>
      <c r="D15" s="4">
        <v>200000</v>
      </c>
      <c r="E15" s="4">
        <v>150000</v>
      </c>
      <c r="F15" s="4">
        <v>50000</v>
      </c>
      <c r="G15" s="4"/>
      <c r="H15" s="4"/>
      <c r="I15" s="4"/>
      <c r="J15" s="4"/>
      <c r="K15" s="4"/>
      <c r="L15" s="6"/>
      <c r="M15" s="8">
        <f t="shared" si="0"/>
        <v>650000</v>
      </c>
      <c r="N15" s="18"/>
      <c r="O15" s="22"/>
      <c r="P15" s="21"/>
      <c r="Q15" s="21"/>
      <c r="R15" s="21"/>
    </row>
    <row r="16" spans="2:18" ht="18" customHeight="1">
      <c r="B16" s="3" t="s">
        <v>13</v>
      </c>
      <c r="C16" s="4">
        <v>300000</v>
      </c>
      <c r="D16" s="4">
        <v>220000</v>
      </c>
      <c r="E16" s="4">
        <v>180000</v>
      </c>
      <c r="F16" s="4">
        <v>100000</v>
      </c>
      <c r="G16" s="4"/>
      <c r="H16" s="4"/>
      <c r="I16" s="4"/>
      <c r="J16" s="4"/>
      <c r="K16" s="4"/>
      <c r="L16" s="6"/>
      <c r="M16" s="8">
        <f t="shared" si="0"/>
        <v>800000</v>
      </c>
      <c r="N16" s="18"/>
      <c r="O16" s="22"/>
      <c r="P16" s="21"/>
      <c r="Q16" s="21"/>
      <c r="R16" s="21"/>
    </row>
    <row r="17" spans="2:18" ht="18" customHeight="1" thickBot="1">
      <c r="B17" s="14" t="s">
        <v>145</v>
      </c>
      <c r="C17" s="15"/>
      <c r="D17" s="15"/>
      <c r="E17" s="15"/>
      <c r="F17" s="15"/>
      <c r="G17" s="15"/>
      <c r="H17" s="15"/>
      <c r="I17" s="15"/>
      <c r="J17" s="15"/>
      <c r="K17" s="15"/>
      <c r="L17" s="16"/>
      <c r="M17" s="17">
        <f t="shared" si="0"/>
        <v>0</v>
      </c>
      <c r="N17" s="19"/>
      <c r="O17" s="22"/>
      <c r="P17" s="21"/>
      <c r="Q17" s="21"/>
      <c r="R17" s="21"/>
    </row>
    <row r="18" spans="2:18" ht="30" customHeight="1" thickTop="1">
      <c r="B18" s="9" t="s">
        <v>14</v>
      </c>
      <c r="C18" s="10">
        <f>SUM(C3:C17)</f>
        <v>4150000</v>
      </c>
      <c r="D18" s="10">
        <f t="shared" ref="D18:L18" si="2">SUM(D3:D17)</f>
        <v>2820000</v>
      </c>
      <c r="E18" s="10">
        <f t="shared" si="2"/>
        <v>2490000</v>
      </c>
      <c r="F18" s="10">
        <f t="shared" si="2"/>
        <v>1950000</v>
      </c>
      <c r="G18" s="10">
        <f t="shared" si="2"/>
        <v>0</v>
      </c>
      <c r="H18" s="10">
        <f t="shared" si="2"/>
        <v>0</v>
      </c>
      <c r="I18" s="10">
        <f t="shared" si="2"/>
        <v>0</v>
      </c>
      <c r="J18" s="10">
        <f t="shared" si="2"/>
        <v>0</v>
      </c>
      <c r="K18" s="10">
        <f t="shared" si="2"/>
        <v>0</v>
      </c>
      <c r="L18" s="11">
        <f t="shared" si="2"/>
        <v>0</v>
      </c>
      <c r="M18" s="12">
        <f t="shared" si="0"/>
        <v>11410000</v>
      </c>
      <c r="N18" s="13"/>
      <c r="O18" s="22"/>
      <c r="P18" s="21"/>
      <c r="Q18" s="21"/>
      <c r="R18" s="21"/>
    </row>
    <row r="19" spans="2:18" ht="18" customHeight="1">
      <c r="O19" s="22"/>
      <c r="P19" s="21"/>
      <c r="Q19" s="21"/>
      <c r="R19" s="21"/>
    </row>
    <row r="20" spans="2:18" ht="18" customHeight="1"/>
  </sheetData>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0"/>
  <sheetViews>
    <sheetView workbookViewId="0">
      <selection activeCell="C20" sqref="C20"/>
    </sheetView>
  </sheetViews>
  <sheetFormatPr defaultRowHeight="13.5"/>
  <cols>
    <col min="1" max="1" width="3.75" customWidth="1"/>
    <col min="2" max="2" width="9" customWidth="1"/>
    <col min="3" max="13" width="9.625" customWidth="1"/>
    <col min="14" max="14" width="8.625" customWidth="1"/>
    <col min="15" max="16" width="10.625" customWidth="1"/>
  </cols>
  <sheetData>
    <row r="1" spans="2:18" ht="18" customHeight="1">
      <c r="C1" s="2">
        <v>1</v>
      </c>
      <c r="D1" s="2">
        <v>2</v>
      </c>
      <c r="E1" s="2">
        <v>3</v>
      </c>
      <c r="F1" s="2">
        <v>4</v>
      </c>
      <c r="G1" s="2">
        <v>5</v>
      </c>
      <c r="H1" s="2">
        <v>6</v>
      </c>
      <c r="I1" s="2">
        <v>7</v>
      </c>
      <c r="J1" s="2">
        <v>8</v>
      </c>
      <c r="K1" s="2">
        <v>9</v>
      </c>
      <c r="L1" s="2">
        <v>10</v>
      </c>
      <c r="M1" s="2"/>
      <c r="N1" s="2"/>
      <c r="O1" s="2"/>
      <c r="P1" s="2"/>
    </row>
    <row r="2" spans="2:18" ht="30" customHeight="1">
      <c r="B2" s="260" t="s">
        <v>142</v>
      </c>
      <c r="C2" s="3"/>
      <c r="D2" s="3"/>
      <c r="E2" s="3"/>
      <c r="F2" s="3"/>
      <c r="G2" s="3"/>
      <c r="H2" s="3"/>
      <c r="I2" s="3"/>
      <c r="J2" s="3"/>
      <c r="K2" s="3"/>
      <c r="L2" s="5"/>
      <c r="M2" s="7" t="s">
        <v>19</v>
      </c>
      <c r="N2" s="3" t="s">
        <v>20</v>
      </c>
      <c r="O2" s="20"/>
      <c r="P2" s="21"/>
      <c r="Q2" s="21"/>
      <c r="R2" s="21"/>
    </row>
    <row r="3" spans="2:18" ht="18" customHeight="1">
      <c r="B3" s="3" t="s">
        <v>0</v>
      </c>
      <c r="C3" s="4"/>
      <c r="D3" s="4"/>
      <c r="E3" s="4"/>
      <c r="F3" s="4"/>
      <c r="G3" s="4"/>
      <c r="H3" s="4"/>
      <c r="I3" s="4"/>
      <c r="J3" s="4"/>
      <c r="K3" s="4"/>
      <c r="L3" s="6"/>
      <c r="M3" s="8">
        <f>SUM(C3:L3)</f>
        <v>0</v>
      </c>
      <c r="N3" s="1">
        <f>COUNTA(C3:L3)</f>
        <v>0</v>
      </c>
      <c r="O3" s="22"/>
      <c r="P3" s="21"/>
      <c r="Q3" s="21"/>
      <c r="R3" s="21"/>
    </row>
    <row r="4" spans="2:18" ht="18" customHeight="1">
      <c r="B4" s="3" t="s">
        <v>1</v>
      </c>
      <c r="C4" s="4"/>
      <c r="D4" s="4"/>
      <c r="E4" s="4"/>
      <c r="F4" s="4"/>
      <c r="G4" s="4"/>
      <c r="H4" s="4"/>
      <c r="I4" s="4"/>
      <c r="J4" s="4"/>
      <c r="K4" s="4"/>
      <c r="L4" s="6"/>
      <c r="M4" s="8">
        <f t="shared" ref="M4:M18" si="0">SUM(C4:L4)</f>
        <v>0</v>
      </c>
      <c r="N4" s="1">
        <f t="shared" ref="N4:N14" si="1">COUNTA(C4:L4)</f>
        <v>0</v>
      </c>
      <c r="O4" s="22"/>
      <c r="P4" s="21"/>
      <c r="Q4" s="21"/>
      <c r="R4" s="21"/>
    </row>
    <row r="5" spans="2:18" ht="18" customHeight="1">
      <c r="B5" s="3" t="s">
        <v>2</v>
      </c>
      <c r="C5" s="4"/>
      <c r="D5" s="4"/>
      <c r="E5" s="4"/>
      <c r="F5" s="4"/>
      <c r="G5" s="4"/>
      <c r="H5" s="4"/>
      <c r="I5" s="4"/>
      <c r="J5" s="4"/>
      <c r="K5" s="4"/>
      <c r="L5" s="6"/>
      <c r="M5" s="8">
        <f t="shared" si="0"/>
        <v>0</v>
      </c>
      <c r="N5" s="1">
        <f t="shared" si="1"/>
        <v>0</v>
      </c>
      <c r="O5" s="22"/>
      <c r="P5" s="21"/>
      <c r="Q5" s="21"/>
      <c r="R5" s="21"/>
    </row>
    <row r="6" spans="2:18" ht="18" customHeight="1">
      <c r="B6" s="3" t="s">
        <v>3</v>
      </c>
      <c r="C6" s="4"/>
      <c r="D6" s="4"/>
      <c r="E6" s="4"/>
      <c r="F6" s="4"/>
      <c r="G6" s="4"/>
      <c r="H6" s="4"/>
      <c r="I6" s="4"/>
      <c r="J6" s="4"/>
      <c r="K6" s="4"/>
      <c r="L6" s="6"/>
      <c r="M6" s="8">
        <f t="shared" si="0"/>
        <v>0</v>
      </c>
      <c r="N6" s="1">
        <f t="shared" si="1"/>
        <v>0</v>
      </c>
      <c r="O6" s="22"/>
      <c r="P6" s="21"/>
      <c r="Q6" s="21"/>
      <c r="R6" s="21"/>
    </row>
    <row r="7" spans="2:18" ht="18" customHeight="1">
      <c r="B7" s="3" t="s">
        <v>4</v>
      </c>
      <c r="C7" s="4"/>
      <c r="D7" s="4"/>
      <c r="E7" s="4"/>
      <c r="F7" s="4"/>
      <c r="G7" s="4"/>
      <c r="H7" s="4"/>
      <c r="I7" s="4"/>
      <c r="J7" s="4"/>
      <c r="K7" s="4"/>
      <c r="L7" s="6"/>
      <c r="M7" s="8">
        <f t="shared" si="0"/>
        <v>0</v>
      </c>
      <c r="N7" s="1">
        <f t="shared" si="1"/>
        <v>0</v>
      </c>
      <c r="O7" s="22"/>
      <c r="P7" s="21"/>
      <c r="Q7" s="21"/>
      <c r="R7" s="21"/>
    </row>
    <row r="8" spans="2:18" ht="18" customHeight="1">
      <c r="B8" s="3" t="s">
        <v>5</v>
      </c>
      <c r="C8" s="4"/>
      <c r="D8" s="4"/>
      <c r="E8" s="4"/>
      <c r="F8" s="4"/>
      <c r="G8" s="4"/>
      <c r="H8" s="4"/>
      <c r="I8" s="4"/>
      <c r="J8" s="4"/>
      <c r="K8" s="4"/>
      <c r="L8" s="6"/>
      <c r="M8" s="8">
        <f t="shared" si="0"/>
        <v>0</v>
      </c>
      <c r="N8" s="1">
        <f t="shared" si="1"/>
        <v>0</v>
      </c>
      <c r="O8" s="22"/>
      <c r="P8" s="21"/>
      <c r="Q8" s="21"/>
      <c r="R8" s="21"/>
    </row>
    <row r="9" spans="2:18" ht="18" customHeight="1">
      <c r="B9" s="3" t="s">
        <v>6</v>
      </c>
      <c r="C9" s="4"/>
      <c r="D9" s="4"/>
      <c r="E9" s="4"/>
      <c r="F9" s="4"/>
      <c r="G9" s="4"/>
      <c r="H9" s="4"/>
      <c r="I9" s="4"/>
      <c r="J9" s="4"/>
      <c r="K9" s="4"/>
      <c r="L9" s="6"/>
      <c r="M9" s="8">
        <f t="shared" si="0"/>
        <v>0</v>
      </c>
      <c r="N9" s="1">
        <f t="shared" si="1"/>
        <v>0</v>
      </c>
      <c r="O9" s="22"/>
      <c r="P9" s="21"/>
      <c r="Q9" s="21"/>
      <c r="R9" s="21"/>
    </row>
    <row r="10" spans="2:18" ht="18" customHeight="1">
      <c r="B10" s="3" t="s">
        <v>7</v>
      </c>
      <c r="C10" s="4"/>
      <c r="D10" s="4"/>
      <c r="E10" s="4"/>
      <c r="F10" s="4"/>
      <c r="G10" s="4"/>
      <c r="H10" s="4"/>
      <c r="I10" s="4"/>
      <c r="J10" s="4"/>
      <c r="K10" s="4"/>
      <c r="L10" s="6"/>
      <c r="M10" s="8">
        <f t="shared" si="0"/>
        <v>0</v>
      </c>
      <c r="N10" s="1">
        <f t="shared" si="1"/>
        <v>0</v>
      </c>
      <c r="O10" s="22"/>
      <c r="P10" s="21"/>
      <c r="Q10" s="21"/>
      <c r="R10" s="21"/>
    </row>
    <row r="11" spans="2:18" ht="18" customHeight="1">
      <c r="B11" s="3" t="s">
        <v>8</v>
      </c>
      <c r="C11" s="4"/>
      <c r="D11" s="4"/>
      <c r="E11" s="4"/>
      <c r="F11" s="4"/>
      <c r="G11" s="4"/>
      <c r="H11" s="4"/>
      <c r="I11" s="4"/>
      <c r="J11" s="4"/>
      <c r="K11" s="4"/>
      <c r="L11" s="6"/>
      <c r="M11" s="8">
        <f t="shared" si="0"/>
        <v>0</v>
      </c>
      <c r="N11" s="1">
        <f t="shared" si="1"/>
        <v>0</v>
      </c>
      <c r="O11" s="22"/>
      <c r="P11" s="21"/>
      <c r="Q11" s="21"/>
      <c r="R11" s="21"/>
    </row>
    <row r="12" spans="2:18" ht="18" customHeight="1">
      <c r="B12" s="3" t="s">
        <v>9</v>
      </c>
      <c r="C12" s="4"/>
      <c r="D12" s="4"/>
      <c r="E12" s="4"/>
      <c r="F12" s="4"/>
      <c r="G12" s="4"/>
      <c r="H12" s="4"/>
      <c r="I12" s="4"/>
      <c r="J12" s="4"/>
      <c r="K12" s="4"/>
      <c r="L12" s="6"/>
      <c r="M12" s="8">
        <f t="shared" si="0"/>
        <v>0</v>
      </c>
      <c r="N12" s="1">
        <f t="shared" si="1"/>
        <v>0</v>
      </c>
      <c r="O12" s="22"/>
      <c r="P12" s="21"/>
      <c r="Q12" s="21"/>
      <c r="R12" s="21"/>
    </row>
    <row r="13" spans="2:18" ht="18" customHeight="1">
      <c r="B13" s="3" t="s">
        <v>10</v>
      </c>
      <c r="C13" s="4"/>
      <c r="D13" s="4"/>
      <c r="E13" s="4"/>
      <c r="F13" s="4"/>
      <c r="G13" s="4"/>
      <c r="H13" s="4"/>
      <c r="I13" s="4"/>
      <c r="J13" s="4"/>
      <c r="K13" s="4"/>
      <c r="L13" s="6"/>
      <c r="M13" s="8">
        <f t="shared" si="0"/>
        <v>0</v>
      </c>
      <c r="N13" s="1">
        <f t="shared" si="1"/>
        <v>0</v>
      </c>
      <c r="O13" s="22"/>
      <c r="P13" s="21"/>
      <c r="Q13" s="21"/>
      <c r="R13" s="21"/>
    </row>
    <row r="14" spans="2:18" ht="18" customHeight="1">
      <c r="B14" s="3" t="s">
        <v>11</v>
      </c>
      <c r="C14" s="4"/>
      <c r="D14" s="4"/>
      <c r="E14" s="4"/>
      <c r="F14" s="4"/>
      <c r="G14" s="4"/>
      <c r="H14" s="4"/>
      <c r="I14" s="4"/>
      <c r="J14" s="4"/>
      <c r="K14" s="4"/>
      <c r="L14" s="6"/>
      <c r="M14" s="8">
        <f t="shared" si="0"/>
        <v>0</v>
      </c>
      <c r="N14" s="1">
        <f t="shared" si="1"/>
        <v>0</v>
      </c>
      <c r="O14" s="22"/>
      <c r="P14" s="21"/>
      <c r="Q14" s="21"/>
      <c r="R14" s="21"/>
    </row>
    <row r="15" spans="2:18" ht="18" customHeight="1">
      <c r="B15" s="3" t="s">
        <v>12</v>
      </c>
      <c r="C15" s="4"/>
      <c r="D15" s="4"/>
      <c r="E15" s="4"/>
      <c r="F15" s="4"/>
      <c r="G15" s="4"/>
      <c r="H15" s="4"/>
      <c r="I15" s="4"/>
      <c r="J15" s="4"/>
      <c r="K15" s="4"/>
      <c r="L15" s="6"/>
      <c r="M15" s="8">
        <f t="shared" si="0"/>
        <v>0</v>
      </c>
      <c r="N15" s="18"/>
      <c r="O15" s="22"/>
      <c r="P15" s="21"/>
      <c r="Q15" s="21"/>
      <c r="R15" s="21"/>
    </row>
    <row r="16" spans="2:18" ht="18" customHeight="1">
      <c r="B16" s="3" t="s">
        <v>13</v>
      </c>
      <c r="C16" s="4"/>
      <c r="D16" s="4"/>
      <c r="E16" s="4"/>
      <c r="F16" s="4"/>
      <c r="G16" s="4"/>
      <c r="H16" s="4"/>
      <c r="I16" s="4"/>
      <c r="J16" s="4"/>
      <c r="K16" s="4"/>
      <c r="L16" s="6"/>
      <c r="M16" s="8">
        <f t="shared" si="0"/>
        <v>0</v>
      </c>
      <c r="N16" s="18"/>
      <c r="O16" s="22"/>
      <c r="P16" s="21"/>
      <c r="Q16" s="21"/>
      <c r="R16" s="21"/>
    </row>
    <row r="17" spans="2:18" ht="18" customHeight="1" thickBot="1">
      <c r="B17" s="14" t="s">
        <v>145</v>
      </c>
      <c r="C17" s="15"/>
      <c r="D17" s="15"/>
      <c r="E17" s="15"/>
      <c r="F17" s="15"/>
      <c r="G17" s="15"/>
      <c r="H17" s="15"/>
      <c r="I17" s="15"/>
      <c r="J17" s="15"/>
      <c r="K17" s="15"/>
      <c r="L17" s="16"/>
      <c r="M17" s="17">
        <f t="shared" si="0"/>
        <v>0</v>
      </c>
      <c r="N17" s="19"/>
      <c r="O17" s="22"/>
      <c r="P17" s="21"/>
      <c r="Q17" s="21"/>
      <c r="R17" s="21"/>
    </row>
    <row r="18" spans="2:18" ht="30" customHeight="1" thickTop="1">
      <c r="B18" s="9" t="s">
        <v>14</v>
      </c>
      <c r="C18" s="10">
        <f>SUM(C3:C17)</f>
        <v>0</v>
      </c>
      <c r="D18" s="10">
        <f t="shared" ref="D18:L18" si="2">SUM(D3:D17)</f>
        <v>0</v>
      </c>
      <c r="E18" s="10">
        <f t="shared" si="2"/>
        <v>0</v>
      </c>
      <c r="F18" s="10">
        <f t="shared" si="2"/>
        <v>0</v>
      </c>
      <c r="G18" s="10">
        <f t="shared" si="2"/>
        <v>0</v>
      </c>
      <c r="H18" s="10">
        <f t="shared" si="2"/>
        <v>0</v>
      </c>
      <c r="I18" s="10">
        <f t="shared" si="2"/>
        <v>0</v>
      </c>
      <c r="J18" s="10">
        <f t="shared" si="2"/>
        <v>0</v>
      </c>
      <c r="K18" s="10">
        <f t="shared" si="2"/>
        <v>0</v>
      </c>
      <c r="L18" s="11">
        <f t="shared" si="2"/>
        <v>0</v>
      </c>
      <c r="M18" s="12">
        <f t="shared" si="0"/>
        <v>0</v>
      </c>
      <c r="N18" s="13"/>
      <c r="O18" s="22"/>
      <c r="P18" s="21"/>
      <c r="Q18" s="21"/>
      <c r="R18" s="21"/>
    </row>
    <row r="19" spans="2:18" ht="18" customHeight="1">
      <c r="O19" s="22"/>
      <c r="P19" s="21"/>
      <c r="Q19" s="21"/>
      <c r="R19" s="21"/>
    </row>
    <row r="20" spans="2:18" ht="18" customHeight="1"/>
  </sheetData>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S66"/>
  <sheetViews>
    <sheetView showGridLines="0" topLeftCell="B1" workbookViewId="0">
      <selection activeCell="M20" sqref="M20"/>
    </sheetView>
  </sheetViews>
  <sheetFormatPr defaultRowHeight="13.5"/>
  <cols>
    <col min="1" max="1" width="3.625" style="23" customWidth="1"/>
    <col min="2" max="2" width="9.125" style="23" customWidth="1"/>
    <col min="3" max="3" width="3.125" style="23" customWidth="1"/>
    <col min="4" max="4" width="12.625" style="23" customWidth="1"/>
    <col min="5" max="5" width="2.625" style="23" customWidth="1"/>
    <col min="6" max="6" width="9.625" style="23" customWidth="1"/>
    <col min="7" max="7" width="3.125" style="23" customWidth="1"/>
    <col min="8" max="8" width="12.625" style="23" customWidth="1"/>
    <col min="9" max="9" width="3.625" style="23" customWidth="1"/>
    <col min="10" max="10" width="12.625" style="23" customWidth="1"/>
    <col min="11" max="11" width="3.5" style="23" customWidth="1"/>
    <col min="12" max="12" width="3.125" style="23" customWidth="1"/>
    <col min="13" max="13" width="12.625" style="23" customWidth="1"/>
    <col min="14" max="14" width="3.125" style="23" customWidth="1"/>
    <col min="15" max="15" width="9.625" style="23" customWidth="1"/>
    <col min="16" max="16" width="3.125" style="23" customWidth="1"/>
    <col min="17" max="17" width="11.625" style="23" customWidth="1"/>
    <col min="18" max="256" width="9" style="23"/>
    <col min="257" max="257" width="3.625" style="23" customWidth="1"/>
    <col min="258" max="258" width="9.125" style="23" customWidth="1"/>
    <col min="259" max="259" width="3.125" style="23" customWidth="1"/>
    <col min="260" max="260" width="12.625" style="23" customWidth="1"/>
    <col min="261" max="261" width="2.625" style="23" customWidth="1"/>
    <col min="262" max="262" width="9.625" style="23" customWidth="1"/>
    <col min="263" max="263" width="3.125" style="23" customWidth="1"/>
    <col min="264" max="264" width="12.625" style="23" customWidth="1"/>
    <col min="265" max="265" width="3.625" style="23" customWidth="1"/>
    <col min="266" max="266" width="12.625" style="23" customWidth="1"/>
    <col min="267" max="267" width="3.5" style="23" customWidth="1"/>
    <col min="268" max="268" width="3.125" style="23" customWidth="1"/>
    <col min="269" max="269" width="12.625" style="23" customWidth="1"/>
    <col min="270" max="270" width="3.125" style="23" customWidth="1"/>
    <col min="271" max="271" width="9.625" style="23" customWidth="1"/>
    <col min="272" max="272" width="3.125" style="23" customWidth="1"/>
    <col min="273" max="273" width="11.625" style="23" customWidth="1"/>
    <col min="274" max="512" width="9" style="23"/>
    <col min="513" max="513" width="3.625" style="23" customWidth="1"/>
    <col min="514" max="514" width="9.125" style="23" customWidth="1"/>
    <col min="515" max="515" width="3.125" style="23" customWidth="1"/>
    <col min="516" max="516" width="12.625" style="23" customWidth="1"/>
    <col min="517" max="517" width="2.625" style="23" customWidth="1"/>
    <col min="518" max="518" width="9.625" style="23" customWidth="1"/>
    <col min="519" max="519" width="3.125" style="23" customWidth="1"/>
    <col min="520" max="520" width="12.625" style="23" customWidth="1"/>
    <col min="521" max="521" width="3.625" style="23" customWidth="1"/>
    <col min="522" max="522" width="12.625" style="23" customWidth="1"/>
    <col min="523" max="523" width="3.5" style="23" customWidth="1"/>
    <col min="524" max="524" width="3.125" style="23" customWidth="1"/>
    <col min="525" max="525" width="12.625" style="23" customWidth="1"/>
    <col min="526" max="526" width="3.125" style="23" customWidth="1"/>
    <col min="527" max="527" width="9.625" style="23" customWidth="1"/>
    <col min="528" max="528" width="3.125" style="23" customWidth="1"/>
    <col min="529" max="529" width="11.625" style="23" customWidth="1"/>
    <col min="530" max="768" width="9" style="23"/>
    <col min="769" max="769" width="3.625" style="23" customWidth="1"/>
    <col min="770" max="770" width="9.125" style="23" customWidth="1"/>
    <col min="771" max="771" width="3.125" style="23" customWidth="1"/>
    <col min="772" max="772" width="12.625" style="23" customWidth="1"/>
    <col min="773" max="773" width="2.625" style="23" customWidth="1"/>
    <col min="774" max="774" width="9.625" style="23" customWidth="1"/>
    <col min="775" max="775" width="3.125" style="23" customWidth="1"/>
    <col min="776" max="776" width="12.625" style="23" customWidth="1"/>
    <col min="777" max="777" width="3.625" style="23" customWidth="1"/>
    <col min="778" max="778" width="12.625" style="23" customWidth="1"/>
    <col min="779" max="779" width="3.5" style="23" customWidth="1"/>
    <col min="780" max="780" width="3.125" style="23" customWidth="1"/>
    <col min="781" max="781" width="12.625" style="23" customWidth="1"/>
    <col min="782" max="782" width="3.125" style="23" customWidth="1"/>
    <col min="783" max="783" width="9.625" style="23" customWidth="1"/>
    <col min="784" max="784" width="3.125" style="23" customWidth="1"/>
    <col min="785" max="785" width="11.625" style="23" customWidth="1"/>
    <col min="786" max="1024" width="9" style="23"/>
    <col min="1025" max="1025" width="3.625" style="23" customWidth="1"/>
    <col min="1026" max="1026" width="9.125" style="23" customWidth="1"/>
    <col min="1027" max="1027" width="3.125" style="23" customWidth="1"/>
    <col min="1028" max="1028" width="12.625" style="23" customWidth="1"/>
    <col min="1029" max="1029" width="2.625" style="23" customWidth="1"/>
    <col min="1030" max="1030" width="9.625" style="23" customWidth="1"/>
    <col min="1031" max="1031" width="3.125" style="23" customWidth="1"/>
    <col min="1032" max="1032" width="12.625" style="23" customWidth="1"/>
    <col min="1033" max="1033" width="3.625" style="23" customWidth="1"/>
    <col min="1034" max="1034" width="12.625" style="23" customWidth="1"/>
    <col min="1035" max="1035" width="3.5" style="23" customWidth="1"/>
    <col min="1036" max="1036" width="3.125" style="23" customWidth="1"/>
    <col min="1037" max="1037" width="12.625" style="23" customWidth="1"/>
    <col min="1038" max="1038" width="3.125" style="23" customWidth="1"/>
    <col min="1039" max="1039" width="9.625" style="23" customWidth="1"/>
    <col min="1040" max="1040" width="3.125" style="23" customWidth="1"/>
    <col min="1041" max="1041" width="11.625" style="23" customWidth="1"/>
    <col min="1042" max="1280" width="9" style="23"/>
    <col min="1281" max="1281" width="3.625" style="23" customWidth="1"/>
    <col min="1282" max="1282" width="9.125" style="23" customWidth="1"/>
    <col min="1283" max="1283" width="3.125" style="23" customWidth="1"/>
    <col min="1284" max="1284" width="12.625" style="23" customWidth="1"/>
    <col min="1285" max="1285" width="2.625" style="23" customWidth="1"/>
    <col min="1286" max="1286" width="9.625" style="23" customWidth="1"/>
    <col min="1287" max="1287" width="3.125" style="23" customWidth="1"/>
    <col min="1288" max="1288" width="12.625" style="23" customWidth="1"/>
    <col min="1289" max="1289" width="3.625" style="23" customWidth="1"/>
    <col min="1290" max="1290" width="12.625" style="23" customWidth="1"/>
    <col min="1291" max="1291" width="3.5" style="23" customWidth="1"/>
    <col min="1292" max="1292" width="3.125" style="23" customWidth="1"/>
    <col min="1293" max="1293" width="12.625" style="23" customWidth="1"/>
    <col min="1294" max="1294" width="3.125" style="23" customWidth="1"/>
    <col min="1295" max="1295" width="9.625" style="23" customWidth="1"/>
    <col min="1296" max="1296" width="3.125" style="23" customWidth="1"/>
    <col min="1297" max="1297" width="11.625" style="23" customWidth="1"/>
    <col min="1298" max="1536" width="9" style="23"/>
    <col min="1537" max="1537" width="3.625" style="23" customWidth="1"/>
    <col min="1538" max="1538" width="9.125" style="23" customWidth="1"/>
    <col min="1539" max="1539" width="3.125" style="23" customWidth="1"/>
    <col min="1540" max="1540" width="12.625" style="23" customWidth="1"/>
    <col min="1541" max="1541" width="2.625" style="23" customWidth="1"/>
    <col min="1542" max="1542" width="9.625" style="23" customWidth="1"/>
    <col min="1543" max="1543" width="3.125" style="23" customWidth="1"/>
    <col min="1544" max="1544" width="12.625" style="23" customWidth="1"/>
    <col min="1545" max="1545" width="3.625" style="23" customWidth="1"/>
    <col min="1546" max="1546" width="12.625" style="23" customWidth="1"/>
    <col min="1547" max="1547" width="3.5" style="23" customWidth="1"/>
    <col min="1548" max="1548" width="3.125" style="23" customWidth="1"/>
    <col min="1549" max="1549" width="12.625" style="23" customWidth="1"/>
    <col min="1550" max="1550" width="3.125" style="23" customWidth="1"/>
    <col min="1551" max="1551" width="9.625" style="23" customWidth="1"/>
    <col min="1552" max="1552" width="3.125" style="23" customWidth="1"/>
    <col min="1553" max="1553" width="11.625" style="23" customWidth="1"/>
    <col min="1554" max="1792" width="9" style="23"/>
    <col min="1793" max="1793" width="3.625" style="23" customWidth="1"/>
    <col min="1794" max="1794" width="9.125" style="23" customWidth="1"/>
    <col min="1795" max="1795" width="3.125" style="23" customWidth="1"/>
    <col min="1796" max="1796" width="12.625" style="23" customWidth="1"/>
    <col min="1797" max="1797" width="2.625" style="23" customWidth="1"/>
    <col min="1798" max="1798" width="9.625" style="23" customWidth="1"/>
    <col min="1799" max="1799" width="3.125" style="23" customWidth="1"/>
    <col min="1800" max="1800" width="12.625" style="23" customWidth="1"/>
    <col min="1801" max="1801" width="3.625" style="23" customWidth="1"/>
    <col min="1802" max="1802" width="12.625" style="23" customWidth="1"/>
    <col min="1803" max="1803" width="3.5" style="23" customWidth="1"/>
    <col min="1804" max="1804" width="3.125" style="23" customWidth="1"/>
    <col min="1805" max="1805" width="12.625" style="23" customWidth="1"/>
    <col min="1806" max="1806" width="3.125" style="23" customWidth="1"/>
    <col min="1807" max="1807" width="9.625" style="23" customWidth="1"/>
    <col min="1808" max="1808" width="3.125" style="23" customWidth="1"/>
    <col min="1809" max="1809" width="11.625" style="23" customWidth="1"/>
    <col min="1810" max="2048" width="9" style="23"/>
    <col min="2049" max="2049" width="3.625" style="23" customWidth="1"/>
    <col min="2050" max="2050" width="9.125" style="23" customWidth="1"/>
    <col min="2051" max="2051" width="3.125" style="23" customWidth="1"/>
    <col min="2052" max="2052" width="12.625" style="23" customWidth="1"/>
    <col min="2053" max="2053" width="2.625" style="23" customWidth="1"/>
    <col min="2054" max="2054" width="9.625" style="23" customWidth="1"/>
    <col min="2055" max="2055" width="3.125" style="23" customWidth="1"/>
    <col min="2056" max="2056" width="12.625" style="23" customWidth="1"/>
    <col min="2057" max="2057" width="3.625" style="23" customWidth="1"/>
    <col min="2058" max="2058" width="12.625" style="23" customWidth="1"/>
    <col min="2059" max="2059" width="3.5" style="23" customWidth="1"/>
    <col min="2060" max="2060" width="3.125" style="23" customWidth="1"/>
    <col min="2061" max="2061" width="12.625" style="23" customWidth="1"/>
    <col min="2062" max="2062" width="3.125" style="23" customWidth="1"/>
    <col min="2063" max="2063" width="9.625" style="23" customWidth="1"/>
    <col min="2064" max="2064" width="3.125" style="23" customWidth="1"/>
    <col min="2065" max="2065" width="11.625" style="23" customWidth="1"/>
    <col min="2066" max="2304" width="9" style="23"/>
    <col min="2305" max="2305" width="3.625" style="23" customWidth="1"/>
    <col min="2306" max="2306" width="9.125" style="23" customWidth="1"/>
    <col min="2307" max="2307" width="3.125" style="23" customWidth="1"/>
    <col min="2308" max="2308" width="12.625" style="23" customWidth="1"/>
    <col min="2309" max="2309" width="2.625" style="23" customWidth="1"/>
    <col min="2310" max="2310" width="9.625" style="23" customWidth="1"/>
    <col min="2311" max="2311" width="3.125" style="23" customWidth="1"/>
    <col min="2312" max="2312" width="12.625" style="23" customWidth="1"/>
    <col min="2313" max="2313" width="3.625" style="23" customWidth="1"/>
    <col min="2314" max="2314" width="12.625" style="23" customWidth="1"/>
    <col min="2315" max="2315" width="3.5" style="23" customWidth="1"/>
    <col min="2316" max="2316" width="3.125" style="23" customWidth="1"/>
    <col min="2317" max="2317" width="12.625" style="23" customWidth="1"/>
    <col min="2318" max="2318" width="3.125" style="23" customWidth="1"/>
    <col min="2319" max="2319" width="9.625" style="23" customWidth="1"/>
    <col min="2320" max="2320" width="3.125" style="23" customWidth="1"/>
    <col min="2321" max="2321" width="11.625" style="23" customWidth="1"/>
    <col min="2322" max="2560" width="9" style="23"/>
    <col min="2561" max="2561" width="3.625" style="23" customWidth="1"/>
    <col min="2562" max="2562" width="9.125" style="23" customWidth="1"/>
    <col min="2563" max="2563" width="3.125" style="23" customWidth="1"/>
    <col min="2564" max="2564" width="12.625" style="23" customWidth="1"/>
    <col min="2565" max="2565" width="2.625" style="23" customWidth="1"/>
    <col min="2566" max="2566" width="9.625" style="23" customWidth="1"/>
    <col min="2567" max="2567" width="3.125" style="23" customWidth="1"/>
    <col min="2568" max="2568" width="12.625" style="23" customWidth="1"/>
    <col min="2569" max="2569" width="3.625" style="23" customWidth="1"/>
    <col min="2570" max="2570" width="12.625" style="23" customWidth="1"/>
    <col min="2571" max="2571" width="3.5" style="23" customWidth="1"/>
    <col min="2572" max="2572" width="3.125" style="23" customWidth="1"/>
    <col min="2573" max="2573" width="12.625" style="23" customWidth="1"/>
    <col min="2574" max="2574" width="3.125" style="23" customWidth="1"/>
    <col min="2575" max="2575" width="9.625" style="23" customWidth="1"/>
    <col min="2576" max="2576" width="3.125" style="23" customWidth="1"/>
    <col min="2577" max="2577" width="11.625" style="23" customWidth="1"/>
    <col min="2578" max="2816" width="9" style="23"/>
    <col min="2817" max="2817" width="3.625" style="23" customWidth="1"/>
    <col min="2818" max="2818" width="9.125" style="23" customWidth="1"/>
    <col min="2819" max="2819" width="3.125" style="23" customWidth="1"/>
    <col min="2820" max="2820" width="12.625" style="23" customWidth="1"/>
    <col min="2821" max="2821" width="2.625" style="23" customWidth="1"/>
    <col min="2822" max="2822" width="9.625" style="23" customWidth="1"/>
    <col min="2823" max="2823" width="3.125" style="23" customWidth="1"/>
    <col min="2824" max="2824" width="12.625" style="23" customWidth="1"/>
    <col min="2825" max="2825" width="3.625" style="23" customWidth="1"/>
    <col min="2826" max="2826" width="12.625" style="23" customWidth="1"/>
    <col min="2827" max="2827" width="3.5" style="23" customWidth="1"/>
    <col min="2828" max="2828" width="3.125" style="23" customWidth="1"/>
    <col min="2829" max="2829" width="12.625" style="23" customWidth="1"/>
    <col min="2830" max="2830" width="3.125" style="23" customWidth="1"/>
    <col min="2831" max="2831" width="9.625" style="23" customWidth="1"/>
    <col min="2832" max="2832" width="3.125" style="23" customWidth="1"/>
    <col min="2833" max="2833" width="11.625" style="23" customWidth="1"/>
    <col min="2834" max="3072" width="9" style="23"/>
    <col min="3073" max="3073" width="3.625" style="23" customWidth="1"/>
    <col min="3074" max="3074" width="9.125" style="23" customWidth="1"/>
    <col min="3075" max="3075" width="3.125" style="23" customWidth="1"/>
    <col min="3076" max="3076" width="12.625" style="23" customWidth="1"/>
    <col min="3077" max="3077" width="2.625" style="23" customWidth="1"/>
    <col min="3078" max="3078" width="9.625" style="23" customWidth="1"/>
    <col min="3079" max="3079" width="3.125" style="23" customWidth="1"/>
    <col min="3080" max="3080" width="12.625" style="23" customWidth="1"/>
    <col min="3081" max="3081" width="3.625" style="23" customWidth="1"/>
    <col min="3082" max="3082" width="12.625" style="23" customWidth="1"/>
    <col min="3083" max="3083" width="3.5" style="23" customWidth="1"/>
    <col min="3084" max="3084" width="3.125" style="23" customWidth="1"/>
    <col min="3085" max="3085" width="12.625" style="23" customWidth="1"/>
    <col min="3086" max="3086" width="3.125" style="23" customWidth="1"/>
    <col min="3087" max="3087" width="9.625" style="23" customWidth="1"/>
    <col min="3088" max="3088" width="3.125" style="23" customWidth="1"/>
    <col min="3089" max="3089" width="11.625" style="23" customWidth="1"/>
    <col min="3090" max="3328" width="9" style="23"/>
    <col min="3329" max="3329" width="3.625" style="23" customWidth="1"/>
    <col min="3330" max="3330" width="9.125" style="23" customWidth="1"/>
    <col min="3331" max="3331" width="3.125" style="23" customWidth="1"/>
    <col min="3332" max="3332" width="12.625" style="23" customWidth="1"/>
    <col min="3333" max="3333" width="2.625" style="23" customWidth="1"/>
    <col min="3334" max="3334" width="9.625" style="23" customWidth="1"/>
    <col min="3335" max="3335" width="3.125" style="23" customWidth="1"/>
    <col min="3336" max="3336" width="12.625" style="23" customWidth="1"/>
    <col min="3337" max="3337" width="3.625" style="23" customWidth="1"/>
    <col min="3338" max="3338" width="12.625" style="23" customWidth="1"/>
    <col min="3339" max="3339" width="3.5" style="23" customWidth="1"/>
    <col min="3340" max="3340" width="3.125" style="23" customWidth="1"/>
    <col min="3341" max="3341" width="12.625" style="23" customWidth="1"/>
    <col min="3342" max="3342" width="3.125" style="23" customWidth="1"/>
    <col min="3343" max="3343" width="9.625" style="23" customWidth="1"/>
    <col min="3344" max="3344" width="3.125" style="23" customWidth="1"/>
    <col min="3345" max="3345" width="11.625" style="23" customWidth="1"/>
    <col min="3346" max="3584" width="9" style="23"/>
    <col min="3585" max="3585" width="3.625" style="23" customWidth="1"/>
    <col min="3586" max="3586" width="9.125" style="23" customWidth="1"/>
    <col min="3587" max="3587" width="3.125" style="23" customWidth="1"/>
    <col min="3588" max="3588" width="12.625" style="23" customWidth="1"/>
    <col min="3589" max="3589" width="2.625" style="23" customWidth="1"/>
    <col min="3590" max="3590" width="9.625" style="23" customWidth="1"/>
    <col min="3591" max="3591" width="3.125" style="23" customWidth="1"/>
    <col min="3592" max="3592" width="12.625" style="23" customWidth="1"/>
    <col min="3593" max="3593" width="3.625" style="23" customWidth="1"/>
    <col min="3594" max="3594" width="12.625" style="23" customWidth="1"/>
    <col min="3595" max="3595" width="3.5" style="23" customWidth="1"/>
    <col min="3596" max="3596" width="3.125" style="23" customWidth="1"/>
    <col min="3597" max="3597" width="12.625" style="23" customWidth="1"/>
    <col min="3598" max="3598" width="3.125" style="23" customWidth="1"/>
    <col min="3599" max="3599" width="9.625" style="23" customWidth="1"/>
    <col min="3600" max="3600" width="3.125" style="23" customWidth="1"/>
    <col min="3601" max="3601" width="11.625" style="23" customWidth="1"/>
    <col min="3602" max="3840" width="9" style="23"/>
    <col min="3841" max="3841" width="3.625" style="23" customWidth="1"/>
    <col min="3842" max="3842" width="9.125" style="23" customWidth="1"/>
    <col min="3843" max="3843" width="3.125" style="23" customWidth="1"/>
    <col min="3844" max="3844" width="12.625" style="23" customWidth="1"/>
    <col min="3845" max="3845" width="2.625" style="23" customWidth="1"/>
    <col min="3846" max="3846" width="9.625" style="23" customWidth="1"/>
    <col min="3847" max="3847" width="3.125" style="23" customWidth="1"/>
    <col min="3848" max="3848" width="12.625" style="23" customWidth="1"/>
    <col min="3849" max="3849" width="3.625" style="23" customWidth="1"/>
    <col min="3850" max="3850" width="12.625" style="23" customWidth="1"/>
    <col min="3851" max="3851" width="3.5" style="23" customWidth="1"/>
    <col min="3852" max="3852" width="3.125" style="23" customWidth="1"/>
    <col min="3853" max="3853" width="12.625" style="23" customWidth="1"/>
    <col min="3854" max="3854" width="3.125" style="23" customWidth="1"/>
    <col min="3855" max="3855" width="9.625" style="23" customWidth="1"/>
    <col min="3856" max="3856" width="3.125" style="23" customWidth="1"/>
    <col min="3857" max="3857" width="11.625" style="23" customWidth="1"/>
    <col min="3858" max="4096" width="9" style="23"/>
    <col min="4097" max="4097" width="3.625" style="23" customWidth="1"/>
    <col min="4098" max="4098" width="9.125" style="23" customWidth="1"/>
    <col min="4099" max="4099" width="3.125" style="23" customWidth="1"/>
    <col min="4100" max="4100" width="12.625" style="23" customWidth="1"/>
    <col min="4101" max="4101" width="2.625" style="23" customWidth="1"/>
    <col min="4102" max="4102" width="9.625" style="23" customWidth="1"/>
    <col min="4103" max="4103" width="3.125" style="23" customWidth="1"/>
    <col min="4104" max="4104" width="12.625" style="23" customWidth="1"/>
    <col min="4105" max="4105" width="3.625" style="23" customWidth="1"/>
    <col min="4106" max="4106" width="12.625" style="23" customWidth="1"/>
    <col min="4107" max="4107" width="3.5" style="23" customWidth="1"/>
    <col min="4108" max="4108" width="3.125" style="23" customWidth="1"/>
    <col min="4109" max="4109" width="12.625" style="23" customWidth="1"/>
    <col min="4110" max="4110" width="3.125" style="23" customWidth="1"/>
    <col min="4111" max="4111" width="9.625" style="23" customWidth="1"/>
    <col min="4112" max="4112" width="3.125" style="23" customWidth="1"/>
    <col min="4113" max="4113" width="11.625" style="23" customWidth="1"/>
    <col min="4114" max="4352" width="9" style="23"/>
    <col min="4353" max="4353" width="3.625" style="23" customWidth="1"/>
    <col min="4354" max="4354" width="9.125" style="23" customWidth="1"/>
    <col min="4355" max="4355" width="3.125" style="23" customWidth="1"/>
    <col min="4356" max="4356" width="12.625" style="23" customWidth="1"/>
    <col min="4357" max="4357" width="2.625" style="23" customWidth="1"/>
    <col min="4358" max="4358" width="9.625" style="23" customWidth="1"/>
    <col min="4359" max="4359" width="3.125" style="23" customWidth="1"/>
    <col min="4360" max="4360" width="12.625" style="23" customWidth="1"/>
    <col min="4361" max="4361" width="3.625" style="23" customWidth="1"/>
    <col min="4362" max="4362" width="12.625" style="23" customWidth="1"/>
    <col min="4363" max="4363" width="3.5" style="23" customWidth="1"/>
    <col min="4364" max="4364" width="3.125" style="23" customWidth="1"/>
    <col min="4365" max="4365" width="12.625" style="23" customWidth="1"/>
    <col min="4366" max="4366" width="3.125" style="23" customWidth="1"/>
    <col min="4367" max="4367" width="9.625" style="23" customWidth="1"/>
    <col min="4368" max="4368" width="3.125" style="23" customWidth="1"/>
    <col min="4369" max="4369" width="11.625" style="23" customWidth="1"/>
    <col min="4370" max="4608" width="9" style="23"/>
    <col min="4609" max="4609" width="3.625" style="23" customWidth="1"/>
    <col min="4610" max="4610" width="9.125" style="23" customWidth="1"/>
    <col min="4611" max="4611" width="3.125" style="23" customWidth="1"/>
    <col min="4612" max="4612" width="12.625" style="23" customWidth="1"/>
    <col min="4613" max="4613" width="2.625" style="23" customWidth="1"/>
    <col min="4614" max="4614" width="9.625" style="23" customWidth="1"/>
    <col min="4615" max="4615" width="3.125" style="23" customWidth="1"/>
    <col min="4616" max="4616" width="12.625" style="23" customWidth="1"/>
    <col min="4617" max="4617" width="3.625" style="23" customWidth="1"/>
    <col min="4618" max="4618" width="12.625" style="23" customWidth="1"/>
    <col min="4619" max="4619" width="3.5" style="23" customWidth="1"/>
    <col min="4620" max="4620" width="3.125" style="23" customWidth="1"/>
    <col min="4621" max="4621" width="12.625" style="23" customWidth="1"/>
    <col min="4622" max="4622" width="3.125" style="23" customWidth="1"/>
    <col min="4623" max="4623" width="9.625" style="23" customWidth="1"/>
    <col min="4624" max="4624" width="3.125" style="23" customWidth="1"/>
    <col min="4625" max="4625" width="11.625" style="23" customWidth="1"/>
    <col min="4626" max="4864" width="9" style="23"/>
    <col min="4865" max="4865" width="3.625" style="23" customWidth="1"/>
    <col min="4866" max="4866" width="9.125" style="23" customWidth="1"/>
    <col min="4867" max="4867" width="3.125" style="23" customWidth="1"/>
    <col min="4868" max="4868" width="12.625" style="23" customWidth="1"/>
    <col min="4869" max="4869" width="2.625" style="23" customWidth="1"/>
    <col min="4870" max="4870" width="9.625" style="23" customWidth="1"/>
    <col min="4871" max="4871" width="3.125" style="23" customWidth="1"/>
    <col min="4872" max="4872" width="12.625" style="23" customWidth="1"/>
    <col min="4873" max="4873" width="3.625" style="23" customWidth="1"/>
    <col min="4874" max="4874" width="12.625" style="23" customWidth="1"/>
    <col min="4875" max="4875" width="3.5" style="23" customWidth="1"/>
    <col min="4876" max="4876" width="3.125" style="23" customWidth="1"/>
    <col min="4877" max="4877" width="12.625" style="23" customWidth="1"/>
    <col min="4878" max="4878" width="3.125" style="23" customWidth="1"/>
    <col min="4879" max="4879" width="9.625" style="23" customWidth="1"/>
    <col min="4880" max="4880" width="3.125" style="23" customWidth="1"/>
    <col min="4881" max="4881" width="11.625" style="23" customWidth="1"/>
    <col min="4882" max="5120" width="9" style="23"/>
    <col min="5121" max="5121" width="3.625" style="23" customWidth="1"/>
    <col min="5122" max="5122" width="9.125" style="23" customWidth="1"/>
    <col min="5123" max="5123" width="3.125" style="23" customWidth="1"/>
    <col min="5124" max="5124" width="12.625" style="23" customWidth="1"/>
    <col min="5125" max="5125" width="2.625" style="23" customWidth="1"/>
    <col min="5126" max="5126" width="9.625" style="23" customWidth="1"/>
    <col min="5127" max="5127" width="3.125" style="23" customWidth="1"/>
    <col min="5128" max="5128" width="12.625" style="23" customWidth="1"/>
    <col min="5129" max="5129" width="3.625" style="23" customWidth="1"/>
    <col min="5130" max="5130" width="12.625" style="23" customWidth="1"/>
    <col min="5131" max="5131" width="3.5" style="23" customWidth="1"/>
    <col min="5132" max="5132" width="3.125" style="23" customWidth="1"/>
    <col min="5133" max="5133" width="12.625" style="23" customWidth="1"/>
    <col min="5134" max="5134" width="3.125" style="23" customWidth="1"/>
    <col min="5135" max="5135" width="9.625" style="23" customWidth="1"/>
    <col min="5136" max="5136" width="3.125" style="23" customWidth="1"/>
    <col min="5137" max="5137" width="11.625" style="23" customWidth="1"/>
    <col min="5138" max="5376" width="9" style="23"/>
    <col min="5377" max="5377" width="3.625" style="23" customWidth="1"/>
    <col min="5378" max="5378" width="9.125" style="23" customWidth="1"/>
    <col min="5379" max="5379" width="3.125" style="23" customWidth="1"/>
    <col min="5380" max="5380" width="12.625" style="23" customWidth="1"/>
    <col min="5381" max="5381" width="2.625" style="23" customWidth="1"/>
    <col min="5382" max="5382" width="9.625" style="23" customWidth="1"/>
    <col min="5383" max="5383" width="3.125" style="23" customWidth="1"/>
    <col min="5384" max="5384" width="12.625" style="23" customWidth="1"/>
    <col min="5385" max="5385" width="3.625" style="23" customWidth="1"/>
    <col min="5386" max="5386" width="12.625" style="23" customWidth="1"/>
    <col min="5387" max="5387" width="3.5" style="23" customWidth="1"/>
    <col min="5388" max="5388" width="3.125" style="23" customWidth="1"/>
    <col min="5389" max="5389" width="12.625" style="23" customWidth="1"/>
    <col min="5390" max="5390" width="3.125" style="23" customWidth="1"/>
    <col min="5391" max="5391" width="9.625" style="23" customWidth="1"/>
    <col min="5392" max="5392" width="3.125" style="23" customWidth="1"/>
    <col min="5393" max="5393" width="11.625" style="23" customWidth="1"/>
    <col min="5394" max="5632" width="9" style="23"/>
    <col min="5633" max="5633" width="3.625" style="23" customWidth="1"/>
    <col min="5634" max="5634" width="9.125" style="23" customWidth="1"/>
    <col min="5635" max="5635" width="3.125" style="23" customWidth="1"/>
    <col min="5636" max="5636" width="12.625" style="23" customWidth="1"/>
    <col min="5637" max="5637" width="2.625" style="23" customWidth="1"/>
    <col min="5638" max="5638" width="9.625" style="23" customWidth="1"/>
    <col min="5639" max="5639" width="3.125" style="23" customWidth="1"/>
    <col min="5640" max="5640" width="12.625" style="23" customWidth="1"/>
    <col min="5641" max="5641" width="3.625" style="23" customWidth="1"/>
    <col min="5642" max="5642" width="12.625" style="23" customWidth="1"/>
    <col min="5643" max="5643" width="3.5" style="23" customWidth="1"/>
    <col min="5644" max="5644" width="3.125" style="23" customWidth="1"/>
    <col min="5645" max="5645" width="12.625" style="23" customWidth="1"/>
    <col min="5646" max="5646" width="3.125" style="23" customWidth="1"/>
    <col min="5647" max="5647" width="9.625" style="23" customWidth="1"/>
    <col min="5648" max="5648" width="3.125" style="23" customWidth="1"/>
    <col min="5649" max="5649" width="11.625" style="23" customWidth="1"/>
    <col min="5650" max="5888" width="9" style="23"/>
    <col min="5889" max="5889" width="3.625" style="23" customWidth="1"/>
    <col min="5890" max="5890" width="9.125" style="23" customWidth="1"/>
    <col min="5891" max="5891" width="3.125" style="23" customWidth="1"/>
    <col min="5892" max="5892" width="12.625" style="23" customWidth="1"/>
    <col min="5893" max="5893" width="2.625" style="23" customWidth="1"/>
    <col min="5894" max="5894" width="9.625" style="23" customWidth="1"/>
    <col min="5895" max="5895" width="3.125" style="23" customWidth="1"/>
    <col min="5896" max="5896" width="12.625" style="23" customWidth="1"/>
    <col min="5897" max="5897" width="3.625" style="23" customWidth="1"/>
    <col min="5898" max="5898" width="12.625" style="23" customWidth="1"/>
    <col min="5899" max="5899" width="3.5" style="23" customWidth="1"/>
    <col min="5900" max="5900" width="3.125" style="23" customWidth="1"/>
    <col min="5901" max="5901" width="12.625" style="23" customWidth="1"/>
    <col min="5902" max="5902" width="3.125" style="23" customWidth="1"/>
    <col min="5903" max="5903" width="9.625" style="23" customWidth="1"/>
    <col min="5904" max="5904" width="3.125" style="23" customWidth="1"/>
    <col min="5905" max="5905" width="11.625" style="23" customWidth="1"/>
    <col min="5906" max="6144" width="9" style="23"/>
    <col min="6145" max="6145" width="3.625" style="23" customWidth="1"/>
    <col min="6146" max="6146" width="9.125" style="23" customWidth="1"/>
    <col min="6147" max="6147" width="3.125" style="23" customWidth="1"/>
    <col min="6148" max="6148" width="12.625" style="23" customWidth="1"/>
    <col min="6149" max="6149" width="2.625" style="23" customWidth="1"/>
    <col min="6150" max="6150" width="9.625" style="23" customWidth="1"/>
    <col min="6151" max="6151" width="3.125" style="23" customWidth="1"/>
    <col min="6152" max="6152" width="12.625" style="23" customWidth="1"/>
    <col min="6153" max="6153" width="3.625" style="23" customWidth="1"/>
    <col min="6154" max="6154" width="12.625" style="23" customWidth="1"/>
    <col min="6155" max="6155" width="3.5" style="23" customWidth="1"/>
    <col min="6156" max="6156" width="3.125" style="23" customWidth="1"/>
    <col min="6157" max="6157" width="12.625" style="23" customWidth="1"/>
    <col min="6158" max="6158" width="3.125" style="23" customWidth="1"/>
    <col min="6159" max="6159" width="9.625" style="23" customWidth="1"/>
    <col min="6160" max="6160" width="3.125" style="23" customWidth="1"/>
    <col min="6161" max="6161" width="11.625" style="23" customWidth="1"/>
    <col min="6162" max="6400" width="9" style="23"/>
    <col min="6401" max="6401" width="3.625" style="23" customWidth="1"/>
    <col min="6402" max="6402" width="9.125" style="23" customWidth="1"/>
    <col min="6403" max="6403" width="3.125" style="23" customWidth="1"/>
    <col min="6404" max="6404" width="12.625" style="23" customWidth="1"/>
    <col min="6405" max="6405" width="2.625" style="23" customWidth="1"/>
    <col min="6406" max="6406" width="9.625" style="23" customWidth="1"/>
    <col min="6407" max="6407" width="3.125" style="23" customWidth="1"/>
    <col min="6408" max="6408" width="12.625" style="23" customWidth="1"/>
    <col min="6409" max="6409" width="3.625" style="23" customWidth="1"/>
    <col min="6410" max="6410" width="12.625" style="23" customWidth="1"/>
    <col min="6411" max="6411" width="3.5" style="23" customWidth="1"/>
    <col min="6412" max="6412" width="3.125" style="23" customWidth="1"/>
    <col min="6413" max="6413" width="12.625" style="23" customWidth="1"/>
    <col min="6414" max="6414" width="3.125" style="23" customWidth="1"/>
    <col min="6415" max="6415" width="9.625" style="23" customWidth="1"/>
    <col min="6416" max="6416" width="3.125" style="23" customWidth="1"/>
    <col min="6417" max="6417" width="11.625" style="23" customWidth="1"/>
    <col min="6418" max="6656" width="9" style="23"/>
    <col min="6657" max="6657" width="3.625" style="23" customWidth="1"/>
    <col min="6658" max="6658" width="9.125" style="23" customWidth="1"/>
    <col min="6659" max="6659" width="3.125" style="23" customWidth="1"/>
    <col min="6660" max="6660" width="12.625" style="23" customWidth="1"/>
    <col min="6661" max="6661" width="2.625" style="23" customWidth="1"/>
    <col min="6662" max="6662" width="9.625" style="23" customWidth="1"/>
    <col min="6663" max="6663" width="3.125" style="23" customWidth="1"/>
    <col min="6664" max="6664" width="12.625" style="23" customWidth="1"/>
    <col min="6665" max="6665" width="3.625" style="23" customWidth="1"/>
    <col min="6666" max="6666" width="12.625" style="23" customWidth="1"/>
    <col min="6667" max="6667" width="3.5" style="23" customWidth="1"/>
    <col min="6668" max="6668" width="3.125" style="23" customWidth="1"/>
    <col min="6669" max="6669" width="12.625" style="23" customWidth="1"/>
    <col min="6670" max="6670" width="3.125" style="23" customWidth="1"/>
    <col min="6671" max="6671" width="9.625" style="23" customWidth="1"/>
    <col min="6672" max="6672" width="3.125" style="23" customWidth="1"/>
    <col min="6673" max="6673" width="11.625" style="23" customWidth="1"/>
    <col min="6674" max="6912" width="9" style="23"/>
    <col min="6913" max="6913" width="3.625" style="23" customWidth="1"/>
    <col min="6914" max="6914" width="9.125" style="23" customWidth="1"/>
    <col min="6915" max="6915" width="3.125" style="23" customWidth="1"/>
    <col min="6916" max="6916" width="12.625" style="23" customWidth="1"/>
    <col min="6917" max="6917" width="2.625" style="23" customWidth="1"/>
    <col min="6918" max="6918" width="9.625" style="23" customWidth="1"/>
    <col min="6919" max="6919" width="3.125" style="23" customWidth="1"/>
    <col min="6920" max="6920" width="12.625" style="23" customWidth="1"/>
    <col min="6921" max="6921" width="3.625" style="23" customWidth="1"/>
    <col min="6922" max="6922" width="12.625" style="23" customWidth="1"/>
    <col min="6923" max="6923" width="3.5" style="23" customWidth="1"/>
    <col min="6924" max="6924" width="3.125" style="23" customWidth="1"/>
    <col min="6925" max="6925" width="12.625" style="23" customWidth="1"/>
    <col min="6926" max="6926" width="3.125" style="23" customWidth="1"/>
    <col min="6927" max="6927" width="9.625" style="23" customWidth="1"/>
    <col min="6928" max="6928" width="3.125" style="23" customWidth="1"/>
    <col min="6929" max="6929" width="11.625" style="23" customWidth="1"/>
    <col min="6930" max="7168" width="9" style="23"/>
    <col min="7169" max="7169" width="3.625" style="23" customWidth="1"/>
    <col min="7170" max="7170" width="9.125" style="23" customWidth="1"/>
    <col min="7171" max="7171" width="3.125" style="23" customWidth="1"/>
    <col min="7172" max="7172" width="12.625" style="23" customWidth="1"/>
    <col min="7173" max="7173" width="2.625" style="23" customWidth="1"/>
    <col min="7174" max="7174" width="9.625" style="23" customWidth="1"/>
    <col min="7175" max="7175" width="3.125" style="23" customWidth="1"/>
    <col min="7176" max="7176" width="12.625" style="23" customWidth="1"/>
    <col min="7177" max="7177" width="3.625" style="23" customWidth="1"/>
    <col min="7178" max="7178" width="12.625" style="23" customWidth="1"/>
    <col min="7179" max="7179" width="3.5" style="23" customWidth="1"/>
    <col min="7180" max="7180" width="3.125" style="23" customWidth="1"/>
    <col min="7181" max="7181" width="12.625" style="23" customWidth="1"/>
    <col min="7182" max="7182" width="3.125" style="23" customWidth="1"/>
    <col min="7183" max="7183" width="9.625" style="23" customWidth="1"/>
    <col min="7184" max="7184" width="3.125" style="23" customWidth="1"/>
    <col min="7185" max="7185" width="11.625" style="23" customWidth="1"/>
    <col min="7186" max="7424" width="9" style="23"/>
    <col min="7425" max="7425" width="3.625" style="23" customWidth="1"/>
    <col min="7426" max="7426" width="9.125" style="23" customWidth="1"/>
    <col min="7427" max="7427" width="3.125" style="23" customWidth="1"/>
    <col min="7428" max="7428" width="12.625" style="23" customWidth="1"/>
    <col min="7429" max="7429" width="2.625" style="23" customWidth="1"/>
    <col min="7430" max="7430" width="9.625" style="23" customWidth="1"/>
    <col min="7431" max="7431" width="3.125" style="23" customWidth="1"/>
    <col min="7432" max="7432" width="12.625" style="23" customWidth="1"/>
    <col min="7433" max="7433" width="3.625" style="23" customWidth="1"/>
    <col min="7434" max="7434" width="12.625" style="23" customWidth="1"/>
    <col min="7435" max="7435" width="3.5" style="23" customWidth="1"/>
    <col min="7436" max="7436" width="3.125" style="23" customWidth="1"/>
    <col min="7437" max="7437" width="12.625" style="23" customWidth="1"/>
    <col min="7438" max="7438" width="3.125" style="23" customWidth="1"/>
    <col min="7439" max="7439" width="9.625" style="23" customWidth="1"/>
    <col min="7440" max="7440" width="3.125" style="23" customWidth="1"/>
    <col min="7441" max="7441" width="11.625" style="23" customWidth="1"/>
    <col min="7442" max="7680" width="9" style="23"/>
    <col min="7681" max="7681" width="3.625" style="23" customWidth="1"/>
    <col min="7682" max="7682" width="9.125" style="23" customWidth="1"/>
    <col min="7683" max="7683" width="3.125" style="23" customWidth="1"/>
    <col min="7684" max="7684" width="12.625" style="23" customWidth="1"/>
    <col min="7685" max="7685" width="2.625" style="23" customWidth="1"/>
    <col min="7686" max="7686" width="9.625" style="23" customWidth="1"/>
    <col min="7687" max="7687" width="3.125" style="23" customWidth="1"/>
    <col min="7688" max="7688" width="12.625" style="23" customWidth="1"/>
    <col min="7689" max="7689" width="3.625" style="23" customWidth="1"/>
    <col min="7690" max="7690" width="12.625" style="23" customWidth="1"/>
    <col min="7691" max="7691" width="3.5" style="23" customWidth="1"/>
    <col min="7692" max="7692" width="3.125" style="23" customWidth="1"/>
    <col min="7693" max="7693" width="12.625" style="23" customWidth="1"/>
    <col min="7694" max="7694" width="3.125" style="23" customWidth="1"/>
    <col min="7695" max="7695" width="9.625" style="23" customWidth="1"/>
    <col min="7696" max="7696" width="3.125" style="23" customWidth="1"/>
    <col min="7697" max="7697" width="11.625" style="23" customWidth="1"/>
    <col min="7698" max="7936" width="9" style="23"/>
    <col min="7937" max="7937" width="3.625" style="23" customWidth="1"/>
    <col min="7938" max="7938" width="9.125" style="23" customWidth="1"/>
    <col min="7939" max="7939" width="3.125" style="23" customWidth="1"/>
    <col min="7940" max="7940" width="12.625" style="23" customWidth="1"/>
    <col min="7941" max="7941" width="2.625" style="23" customWidth="1"/>
    <col min="7942" max="7942" width="9.625" style="23" customWidth="1"/>
    <col min="7943" max="7943" width="3.125" style="23" customWidth="1"/>
    <col min="7944" max="7944" width="12.625" style="23" customWidth="1"/>
    <col min="7945" max="7945" width="3.625" style="23" customWidth="1"/>
    <col min="7946" max="7946" width="12.625" style="23" customWidth="1"/>
    <col min="7947" max="7947" width="3.5" style="23" customWidth="1"/>
    <col min="7948" max="7948" width="3.125" style="23" customWidth="1"/>
    <col min="7949" max="7949" width="12.625" style="23" customWidth="1"/>
    <col min="7950" max="7950" width="3.125" style="23" customWidth="1"/>
    <col min="7951" max="7951" width="9.625" style="23" customWidth="1"/>
    <col min="7952" max="7952" width="3.125" style="23" customWidth="1"/>
    <col min="7953" max="7953" width="11.625" style="23" customWidth="1"/>
    <col min="7954" max="8192" width="9" style="23"/>
    <col min="8193" max="8193" width="3.625" style="23" customWidth="1"/>
    <col min="8194" max="8194" width="9.125" style="23" customWidth="1"/>
    <col min="8195" max="8195" width="3.125" style="23" customWidth="1"/>
    <col min="8196" max="8196" width="12.625" style="23" customWidth="1"/>
    <col min="8197" max="8197" width="2.625" style="23" customWidth="1"/>
    <col min="8198" max="8198" width="9.625" style="23" customWidth="1"/>
    <col min="8199" max="8199" width="3.125" style="23" customWidth="1"/>
    <col min="8200" max="8200" width="12.625" style="23" customWidth="1"/>
    <col min="8201" max="8201" width="3.625" style="23" customWidth="1"/>
    <col min="8202" max="8202" width="12.625" style="23" customWidth="1"/>
    <col min="8203" max="8203" width="3.5" style="23" customWidth="1"/>
    <col min="8204" max="8204" width="3.125" style="23" customWidth="1"/>
    <col min="8205" max="8205" width="12.625" style="23" customWidth="1"/>
    <col min="8206" max="8206" width="3.125" style="23" customWidth="1"/>
    <col min="8207" max="8207" width="9.625" style="23" customWidth="1"/>
    <col min="8208" max="8208" width="3.125" style="23" customWidth="1"/>
    <col min="8209" max="8209" width="11.625" style="23" customWidth="1"/>
    <col min="8210" max="8448" width="9" style="23"/>
    <col min="8449" max="8449" width="3.625" style="23" customWidth="1"/>
    <col min="8450" max="8450" width="9.125" style="23" customWidth="1"/>
    <col min="8451" max="8451" width="3.125" style="23" customWidth="1"/>
    <col min="8452" max="8452" width="12.625" style="23" customWidth="1"/>
    <col min="8453" max="8453" width="2.625" style="23" customWidth="1"/>
    <col min="8454" max="8454" width="9.625" style="23" customWidth="1"/>
    <col min="8455" max="8455" width="3.125" style="23" customWidth="1"/>
    <col min="8456" max="8456" width="12.625" style="23" customWidth="1"/>
    <col min="8457" max="8457" width="3.625" style="23" customWidth="1"/>
    <col min="8458" max="8458" width="12.625" style="23" customWidth="1"/>
    <col min="8459" max="8459" width="3.5" style="23" customWidth="1"/>
    <col min="8460" max="8460" width="3.125" style="23" customWidth="1"/>
    <col min="8461" max="8461" width="12.625" style="23" customWidth="1"/>
    <col min="8462" max="8462" width="3.125" style="23" customWidth="1"/>
    <col min="8463" max="8463" width="9.625" style="23" customWidth="1"/>
    <col min="8464" max="8464" width="3.125" style="23" customWidth="1"/>
    <col min="8465" max="8465" width="11.625" style="23" customWidth="1"/>
    <col min="8466" max="8704" width="9" style="23"/>
    <col min="8705" max="8705" width="3.625" style="23" customWidth="1"/>
    <col min="8706" max="8706" width="9.125" style="23" customWidth="1"/>
    <col min="8707" max="8707" width="3.125" style="23" customWidth="1"/>
    <col min="8708" max="8708" width="12.625" style="23" customWidth="1"/>
    <col min="8709" max="8709" width="2.625" style="23" customWidth="1"/>
    <col min="8710" max="8710" width="9.625" style="23" customWidth="1"/>
    <col min="8711" max="8711" width="3.125" style="23" customWidth="1"/>
    <col min="8712" max="8712" width="12.625" style="23" customWidth="1"/>
    <col min="8713" max="8713" width="3.625" style="23" customWidth="1"/>
    <col min="8714" max="8714" width="12.625" style="23" customWidth="1"/>
    <col min="8715" max="8715" width="3.5" style="23" customWidth="1"/>
    <col min="8716" max="8716" width="3.125" style="23" customWidth="1"/>
    <col min="8717" max="8717" width="12.625" style="23" customWidth="1"/>
    <col min="8718" max="8718" width="3.125" style="23" customWidth="1"/>
    <col min="8719" max="8719" width="9.625" style="23" customWidth="1"/>
    <col min="8720" max="8720" width="3.125" style="23" customWidth="1"/>
    <col min="8721" max="8721" width="11.625" style="23" customWidth="1"/>
    <col min="8722" max="8960" width="9" style="23"/>
    <col min="8961" max="8961" width="3.625" style="23" customWidth="1"/>
    <col min="8962" max="8962" width="9.125" style="23" customWidth="1"/>
    <col min="8963" max="8963" width="3.125" style="23" customWidth="1"/>
    <col min="8964" max="8964" width="12.625" style="23" customWidth="1"/>
    <col min="8965" max="8965" width="2.625" style="23" customWidth="1"/>
    <col min="8966" max="8966" width="9.625" style="23" customWidth="1"/>
    <col min="8967" max="8967" width="3.125" style="23" customWidth="1"/>
    <col min="8968" max="8968" width="12.625" style="23" customWidth="1"/>
    <col min="8969" max="8969" width="3.625" style="23" customWidth="1"/>
    <col min="8970" max="8970" width="12.625" style="23" customWidth="1"/>
    <col min="8971" max="8971" width="3.5" style="23" customWidth="1"/>
    <col min="8972" max="8972" width="3.125" style="23" customWidth="1"/>
    <col min="8973" max="8973" width="12.625" style="23" customWidth="1"/>
    <col min="8974" max="8974" width="3.125" style="23" customWidth="1"/>
    <col min="8975" max="8975" width="9.625" style="23" customWidth="1"/>
    <col min="8976" max="8976" width="3.125" style="23" customWidth="1"/>
    <col min="8977" max="8977" width="11.625" style="23" customWidth="1"/>
    <col min="8978" max="9216" width="9" style="23"/>
    <col min="9217" max="9217" width="3.625" style="23" customWidth="1"/>
    <col min="9218" max="9218" width="9.125" style="23" customWidth="1"/>
    <col min="9219" max="9219" width="3.125" style="23" customWidth="1"/>
    <col min="9220" max="9220" width="12.625" style="23" customWidth="1"/>
    <col min="9221" max="9221" width="2.625" style="23" customWidth="1"/>
    <col min="9222" max="9222" width="9.625" style="23" customWidth="1"/>
    <col min="9223" max="9223" width="3.125" style="23" customWidth="1"/>
    <col min="9224" max="9224" width="12.625" style="23" customWidth="1"/>
    <col min="9225" max="9225" width="3.625" style="23" customWidth="1"/>
    <col min="9226" max="9226" width="12.625" style="23" customWidth="1"/>
    <col min="9227" max="9227" width="3.5" style="23" customWidth="1"/>
    <col min="9228" max="9228" width="3.125" style="23" customWidth="1"/>
    <col min="9229" max="9229" width="12.625" style="23" customWidth="1"/>
    <col min="9230" max="9230" width="3.125" style="23" customWidth="1"/>
    <col min="9231" max="9231" width="9.625" style="23" customWidth="1"/>
    <col min="9232" max="9232" width="3.125" style="23" customWidth="1"/>
    <col min="9233" max="9233" width="11.625" style="23" customWidth="1"/>
    <col min="9234" max="9472" width="9" style="23"/>
    <col min="9473" max="9473" width="3.625" style="23" customWidth="1"/>
    <col min="9474" max="9474" width="9.125" style="23" customWidth="1"/>
    <col min="9475" max="9475" width="3.125" style="23" customWidth="1"/>
    <col min="9476" max="9476" width="12.625" style="23" customWidth="1"/>
    <col min="9477" max="9477" width="2.625" style="23" customWidth="1"/>
    <col min="9478" max="9478" width="9.625" style="23" customWidth="1"/>
    <col min="9479" max="9479" width="3.125" style="23" customWidth="1"/>
    <col min="9480" max="9480" width="12.625" style="23" customWidth="1"/>
    <col min="9481" max="9481" width="3.625" style="23" customWidth="1"/>
    <col min="9482" max="9482" width="12.625" style="23" customWidth="1"/>
    <col min="9483" max="9483" width="3.5" style="23" customWidth="1"/>
    <col min="9484" max="9484" width="3.125" style="23" customWidth="1"/>
    <col min="9485" max="9485" width="12.625" style="23" customWidth="1"/>
    <col min="9486" max="9486" width="3.125" style="23" customWidth="1"/>
    <col min="9487" max="9487" width="9.625" style="23" customWidth="1"/>
    <col min="9488" max="9488" width="3.125" style="23" customWidth="1"/>
    <col min="9489" max="9489" width="11.625" style="23" customWidth="1"/>
    <col min="9490" max="9728" width="9" style="23"/>
    <col min="9729" max="9729" width="3.625" style="23" customWidth="1"/>
    <col min="9730" max="9730" width="9.125" style="23" customWidth="1"/>
    <col min="9731" max="9731" width="3.125" style="23" customWidth="1"/>
    <col min="9732" max="9732" width="12.625" style="23" customWidth="1"/>
    <col min="9733" max="9733" width="2.625" style="23" customWidth="1"/>
    <col min="9734" max="9734" width="9.625" style="23" customWidth="1"/>
    <col min="9735" max="9735" width="3.125" style="23" customWidth="1"/>
    <col min="9736" max="9736" width="12.625" style="23" customWidth="1"/>
    <col min="9737" max="9737" width="3.625" style="23" customWidth="1"/>
    <col min="9738" max="9738" width="12.625" style="23" customWidth="1"/>
    <col min="9739" max="9739" width="3.5" style="23" customWidth="1"/>
    <col min="9740" max="9740" width="3.125" style="23" customWidth="1"/>
    <col min="9741" max="9741" width="12.625" style="23" customWidth="1"/>
    <col min="9742" max="9742" width="3.125" style="23" customWidth="1"/>
    <col min="9743" max="9743" width="9.625" style="23" customWidth="1"/>
    <col min="9744" max="9744" width="3.125" style="23" customWidth="1"/>
    <col min="9745" max="9745" width="11.625" style="23" customWidth="1"/>
    <col min="9746" max="9984" width="9" style="23"/>
    <col min="9985" max="9985" width="3.625" style="23" customWidth="1"/>
    <col min="9986" max="9986" width="9.125" style="23" customWidth="1"/>
    <col min="9987" max="9987" width="3.125" style="23" customWidth="1"/>
    <col min="9988" max="9988" width="12.625" style="23" customWidth="1"/>
    <col min="9989" max="9989" width="2.625" style="23" customWidth="1"/>
    <col min="9990" max="9990" width="9.625" style="23" customWidth="1"/>
    <col min="9991" max="9991" width="3.125" style="23" customWidth="1"/>
    <col min="9992" max="9992" width="12.625" style="23" customWidth="1"/>
    <col min="9993" max="9993" width="3.625" style="23" customWidth="1"/>
    <col min="9994" max="9994" width="12.625" style="23" customWidth="1"/>
    <col min="9995" max="9995" width="3.5" style="23" customWidth="1"/>
    <col min="9996" max="9996" width="3.125" style="23" customWidth="1"/>
    <col min="9997" max="9997" width="12.625" style="23" customWidth="1"/>
    <col min="9998" max="9998" width="3.125" style="23" customWidth="1"/>
    <col min="9999" max="9999" width="9.625" style="23" customWidth="1"/>
    <col min="10000" max="10000" width="3.125" style="23" customWidth="1"/>
    <col min="10001" max="10001" width="11.625" style="23" customWidth="1"/>
    <col min="10002" max="10240" width="9" style="23"/>
    <col min="10241" max="10241" width="3.625" style="23" customWidth="1"/>
    <col min="10242" max="10242" width="9.125" style="23" customWidth="1"/>
    <col min="10243" max="10243" width="3.125" style="23" customWidth="1"/>
    <col min="10244" max="10244" width="12.625" style="23" customWidth="1"/>
    <col min="10245" max="10245" width="2.625" style="23" customWidth="1"/>
    <col min="10246" max="10246" width="9.625" style="23" customWidth="1"/>
    <col min="10247" max="10247" width="3.125" style="23" customWidth="1"/>
    <col min="10248" max="10248" width="12.625" style="23" customWidth="1"/>
    <col min="10249" max="10249" width="3.625" style="23" customWidth="1"/>
    <col min="10250" max="10250" width="12.625" style="23" customWidth="1"/>
    <col min="10251" max="10251" width="3.5" style="23" customWidth="1"/>
    <col min="10252" max="10252" width="3.125" style="23" customWidth="1"/>
    <col min="10253" max="10253" width="12.625" style="23" customWidth="1"/>
    <col min="10254" max="10254" width="3.125" style="23" customWidth="1"/>
    <col min="10255" max="10255" width="9.625" style="23" customWidth="1"/>
    <col min="10256" max="10256" width="3.125" style="23" customWidth="1"/>
    <col min="10257" max="10257" width="11.625" style="23" customWidth="1"/>
    <col min="10258" max="10496" width="9" style="23"/>
    <col min="10497" max="10497" width="3.625" style="23" customWidth="1"/>
    <col min="10498" max="10498" width="9.125" style="23" customWidth="1"/>
    <col min="10499" max="10499" width="3.125" style="23" customWidth="1"/>
    <col min="10500" max="10500" width="12.625" style="23" customWidth="1"/>
    <col min="10501" max="10501" width="2.625" style="23" customWidth="1"/>
    <col min="10502" max="10502" width="9.625" style="23" customWidth="1"/>
    <col min="10503" max="10503" width="3.125" style="23" customWidth="1"/>
    <col min="10504" max="10504" width="12.625" style="23" customWidth="1"/>
    <col min="10505" max="10505" width="3.625" style="23" customWidth="1"/>
    <col min="10506" max="10506" width="12.625" style="23" customWidth="1"/>
    <col min="10507" max="10507" width="3.5" style="23" customWidth="1"/>
    <col min="10508" max="10508" width="3.125" style="23" customWidth="1"/>
    <col min="10509" max="10509" width="12.625" style="23" customWidth="1"/>
    <col min="10510" max="10510" width="3.125" style="23" customWidth="1"/>
    <col min="10511" max="10511" width="9.625" style="23" customWidth="1"/>
    <col min="10512" max="10512" width="3.125" style="23" customWidth="1"/>
    <col min="10513" max="10513" width="11.625" style="23" customWidth="1"/>
    <col min="10514" max="10752" width="9" style="23"/>
    <col min="10753" max="10753" width="3.625" style="23" customWidth="1"/>
    <col min="10754" max="10754" width="9.125" style="23" customWidth="1"/>
    <col min="10755" max="10755" width="3.125" style="23" customWidth="1"/>
    <col min="10756" max="10756" width="12.625" style="23" customWidth="1"/>
    <col min="10757" max="10757" width="2.625" style="23" customWidth="1"/>
    <col min="10758" max="10758" width="9.625" style="23" customWidth="1"/>
    <col min="10759" max="10759" width="3.125" style="23" customWidth="1"/>
    <col min="10760" max="10760" width="12.625" style="23" customWidth="1"/>
    <col min="10761" max="10761" width="3.625" style="23" customWidth="1"/>
    <col min="10762" max="10762" width="12.625" style="23" customWidth="1"/>
    <col min="10763" max="10763" width="3.5" style="23" customWidth="1"/>
    <col min="10764" max="10764" width="3.125" style="23" customWidth="1"/>
    <col min="10765" max="10765" width="12.625" style="23" customWidth="1"/>
    <col min="10766" max="10766" width="3.125" style="23" customWidth="1"/>
    <col min="10767" max="10767" width="9.625" style="23" customWidth="1"/>
    <col min="10768" max="10768" width="3.125" style="23" customWidth="1"/>
    <col min="10769" max="10769" width="11.625" style="23" customWidth="1"/>
    <col min="10770" max="11008" width="9" style="23"/>
    <col min="11009" max="11009" width="3.625" style="23" customWidth="1"/>
    <col min="11010" max="11010" width="9.125" style="23" customWidth="1"/>
    <col min="11011" max="11011" width="3.125" style="23" customWidth="1"/>
    <col min="11012" max="11012" width="12.625" style="23" customWidth="1"/>
    <col min="11013" max="11013" width="2.625" style="23" customWidth="1"/>
    <col min="11014" max="11014" width="9.625" style="23" customWidth="1"/>
    <col min="11015" max="11015" width="3.125" style="23" customWidth="1"/>
    <col min="11016" max="11016" width="12.625" style="23" customWidth="1"/>
    <col min="11017" max="11017" width="3.625" style="23" customWidth="1"/>
    <col min="11018" max="11018" width="12.625" style="23" customWidth="1"/>
    <col min="11019" max="11019" width="3.5" style="23" customWidth="1"/>
    <col min="11020" max="11020" width="3.125" style="23" customWidth="1"/>
    <col min="11021" max="11021" width="12.625" style="23" customWidth="1"/>
    <col min="11022" max="11022" width="3.125" style="23" customWidth="1"/>
    <col min="11023" max="11023" width="9.625" style="23" customWidth="1"/>
    <col min="11024" max="11024" width="3.125" style="23" customWidth="1"/>
    <col min="11025" max="11025" width="11.625" style="23" customWidth="1"/>
    <col min="11026" max="11264" width="9" style="23"/>
    <col min="11265" max="11265" width="3.625" style="23" customWidth="1"/>
    <col min="11266" max="11266" width="9.125" style="23" customWidth="1"/>
    <col min="11267" max="11267" width="3.125" style="23" customWidth="1"/>
    <col min="11268" max="11268" width="12.625" style="23" customWidth="1"/>
    <col min="11269" max="11269" width="2.625" style="23" customWidth="1"/>
    <col min="11270" max="11270" width="9.625" style="23" customWidth="1"/>
    <col min="11271" max="11271" width="3.125" style="23" customWidth="1"/>
    <col min="11272" max="11272" width="12.625" style="23" customWidth="1"/>
    <col min="11273" max="11273" width="3.625" style="23" customWidth="1"/>
    <col min="11274" max="11274" width="12.625" style="23" customWidth="1"/>
    <col min="11275" max="11275" width="3.5" style="23" customWidth="1"/>
    <col min="11276" max="11276" width="3.125" style="23" customWidth="1"/>
    <col min="11277" max="11277" width="12.625" style="23" customWidth="1"/>
    <col min="11278" max="11278" width="3.125" style="23" customWidth="1"/>
    <col min="11279" max="11279" width="9.625" style="23" customWidth="1"/>
    <col min="11280" max="11280" width="3.125" style="23" customWidth="1"/>
    <col min="11281" max="11281" width="11.625" style="23" customWidth="1"/>
    <col min="11282" max="11520" width="9" style="23"/>
    <col min="11521" max="11521" width="3.625" style="23" customWidth="1"/>
    <col min="11522" max="11522" width="9.125" style="23" customWidth="1"/>
    <col min="11523" max="11523" width="3.125" style="23" customWidth="1"/>
    <col min="11524" max="11524" width="12.625" style="23" customWidth="1"/>
    <col min="11525" max="11525" width="2.625" style="23" customWidth="1"/>
    <col min="11526" max="11526" width="9.625" style="23" customWidth="1"/>
    <col min="11527" max="11527" width="3.125" style="23" customWidth="1"/>
    <col min="11528" max="11528" width="12.625" style="23" customWidth="1"/>
    <col min="11529" max="11529" width="3.625" style="23" customWidth="1"/>
    <col min="11530" max="11530" width="12.625" style="23" customWidth="1"/>
    <col min="11531" max="11531" width="3.5" style="23" customWidth="1"/>
    <col min="11532" max="11532" width="3.125" style="23" customWidth="1"/>
    <col min="11533" max="11533" width="12.625" style="23" customWidth="1"/>
    <col min="11534" max="11534" width="3.125" style="23" customWidth="1"/>
    <col min="11535" max="11535" width="9.625" style="23" customWidth="1"/>
    <col min="11536" max="11536" width="3.125" style="23" customWidth="1"/>
    <col min="11537" max="11537" width="11.625" style="23" customWidth="1"/>
    <col min="11538" max="11776" width="9" style="23"/>
    <col min="11777" max="11777" width="3.625" style="23" customWidth="1"/>
    <col min="11778" max="11778" width="9.125" style="23" customWidth="1"/>
    <col min="11779" max="11779" width="3.125" style="23" customWidth="1"/>
    <col min="11780" max="11780" width="12.625" style="23" customWidth="1"/>
    <col min="11781" max="11781" width="2.625" style="23" customWidth="1"/>
    <col min="11782" max="11782" width="9.625" style="23" customWidth="1"/>
    <col min="11783" max="11783" width="3.125" style="23" customWidth="1"/>
    <col min="11784" max="11784" width="12.625" style="23" customWidth="1"/>
    <col min="11785" max="11785" width="3.625" style="23" customWidth="1"/>
    <col min="11786" max="11786" width="12.625" style="23" customWidth="1"/>
    <col min="11787" max="11787" width="3.5" style="23" customWidth="1"/>
    <col min="11788" max="11788" width="3.125" style="23" customWidth="1"/>
    <col min="11789" max="11789" width="12.625" style="23" customWidth="1"/>
    <col min="11790" max="11790" width="3.125" style="23" customWidth="1"/>
    <col min="11791" max="11791" width="9.625" style="23" customWidth="1"/>
    <col min="11792" max="11792" width="3.125" style="23" customWidth="1"/>
    <col min="11793" max="11793" width="11.625" style="23" customWidth="1"/>
    <col min="11794" max="12032" width="9" style="23"/>
    <col min="12033" max="12033" width="3.625" style="23" customWidth="1"/>
    <col min="12034" max="12034" width="9.125" style="23" customWidth="1"/>
    <col min="12035" max="12035" width="3.125" style="23" customWidth="1"/>
    <col min="12036" max="12036" width="12.625" style="23" customWidth="1"/>
    <col min="12037" max="12037" width="2.625" style="23" customWidth="1"/>
    <col min="12038" max="12038" width="9.625" style="23" customWidth="1"/>
    <col min="12039" max="12039" width="3.125" style="23" customWidth="1"/>
    <col min="12040" max="12040" width="12.625" style="23" customWidth="1"/>
    <col min="12041" max="12041" width="3.625" style="23" customWidth="1"/>
    <col min="12042" max="12042" width="12.625" style="23" customWidth="1"/>
    <col min="12043" max="12043" width="3.5" style="23" customWidth="1"/>
    <col min="12044" max="12044" width="3.125" style="23" customWidth="1"/>
    <col min="12045" max="12045" width="12.625" style="23" customWidth="1"/>
    <col min="12046" max="12046" width="3.125" style="23" customWidth="1"/>
    <col min="12047" max="12047" width="9.625" style="23" customWidth="1"/>
    <col min="12048" max="12048" width="3.125" style="23" customWidth="1"/>
    <col min="12049" max="12049" width="11.625" style="23" customWidth="1"/>
    <col min="12050" max="12288" width="9" style="23"/>
    <col min="12289" max="12289" width="3.625" style="23" customWidth="1"/>
    <col min="12290" max="12290" width="9.125" style="23" customWidth="1"/>
    <col min="12291" max="12291" width="3.125" style="23" customWidth="1"/>
    <col min="12292" max="12292" width="12.625" style="23" customWidth="1"/>
    <col min="12293" max="12293" width="2.625" style="23" customWidth="1"/>
    <col min="12294" max="12294" width="9.625" style="23" customWidth="1"/>
    <col min="12295" max="12295" width="3.125" style="23" customWidth="1"/>
    <col min="12296" max="12296" width="12.625" style="23" customWidth="1"/>
    <col min="12297" max="12297" width="3.625" style="23" customWidth="1"/>
    <col min="12298" max="12298" width="12.625" style="23" customWidth="1"/>
    <col min="12299" max="12299" width="3.5" style="23" customWidth="1"/>
    <col min="12300" max="12300" width="3.125" style="23" customWidth="1"/>
    <col min="12301" max="12301" width="12.625" style="23" customWidth="1"/>
    <col min="12302" max="12302" width="3.125" style="23" customWidth="1"/>
    <col min="12303" max="12303" width="9.625" style="23" customWidth="1"/>
    <col min="12304" max="12304" width="3.125" style="23" customWidth="1"/>
    <col min="12305" max="12305" width="11.625" style="23" customWidth="1"/>
    <col min="12306" max="12544" width="9" style="23"/>
    <col min="12545" max="12545" width="3.625" style="23" customWidth="1"/>
    <col min="12546" max="12546" width="9.125" style="23" customWidth="1"/>
    <col min="12547" max="12547" width="3.125" style="23" customWidth="1"/>
    <col min="12548" max="12548" width="12.625" style="23" customWidth="1"/>
    <col min="12549" max="12549" width="2.625" style="23" customWidth="1"/>
    <col min="12550" max="12550" width="9.625" style="23" customWidth="1"/>
    <col min="12551" max="12551" width="3.125" style="23" customWidth="1"/>
    <col min="12552" max="12552" width="12.625" style="23" customWidth="1"/>
    <col min="12553" max="12553" width="3.625" style="23" customWidth="1"/>
    <col min="12554" max="12554" width="12.625" style="23" customWidth="1"/>
    <col min="12555" max="12555" width="3.5" style="23" customWidth="1"/>
    <col min="12556" max="12556" width="3.125" style="23" customWidth="1"/>
    <col min="12557" max="12557" width="12.625" style="23" customWidth="1"/>
    <col min="12558" max="12558" width="3.125" style="23" customWidth="1"/>
    <col min="12559" max="12559" width="9.625" style="23" customWidth="1"/>
    <col min="12560" max="12560" width="3.125" style="23" customWidth="1"/>
    <col min="12561" max="12561" width="11.625" style="23" customWidth="1"/>
    <col min="12562" max="12800" width="9" style="23"/>
    <col min="12801" max="12801" width="3.625" style="23" customWidth="1"/>
    <col min="12802" max="12802" width="9.125" style="23" customWidth="1"/>
    <col min="12803" max="12803" width="3.125" style="23" customWidth="1"/>
    <col min="12804" max="12804" width="12.625" style="23" customWidth="1"/>
    <col min="12805" max="12805" width="2.625" style="23" customWidth="1"/>
    <col min="12806" max="12806" width="9.625" style="23" customWidth="1"/>
    <col min="12807" max="12807" width="3.125" style="23" customWidth="1"/>
    <col min="12808" max="12808" width="12.625" style="23" customWidth="1"/>
    <col min="12809" max="12809" width="3.625" style="23" customWidth="1"/>
    <col min="12810" max="12810" width="12.625" style="23" customWidth="1"/>
    <col min="12811" max="12811" width="3.5" style="23" customWidth="1"/>
    <col min="12812" max="12812" width="3.125" style="23" customWidth="1"/>
    <col min="12813" max="12813" width="12.625" style="23" customWidth="1"/>
    <col min="12814" max="12814" width="3.125" style="23" customWidth="1"/>
    <col min="12815" max="12815" width="9.625" style="23" customWidth="1"/>
    <col min="12816" max="12816" width="3.125" style="23" customWidth="1"/>
    <col min="12817" max="12817" width="11.625" style="23" customWidth="1"/>
    <col min="12818" max="13056" width="9" style="23"/>
    <col min="13057" max="13057" width="3.625" style="23" customWidth="1"/>
    <col min="13058" max="13058" width="9.125" style="23" customWidth="1"/>
    <col min="13059" max="13059" width="3.125" style="23" customWidth="1"/>
    <col min="13060" max="13060" width="12.625" style="23" customWidth="1"/>
    <col min="13061" max="13061" width="2.625" style="23" customWidth="1"/>
    <col min="13062" max="13062" width="9.625" style="23" customWidth="1"/>
    <col min="13063" max="13063" width="3.125" style="23" customWidth="1"/>
    <col min="13064" max="13064" width="12.625" style="23" customWidth="1"/>
    <col min="13065" max="13065" width="3.625" style="23" customWidth="1"/>
    <col min="13066" max="13066" width="12.625" style="23" customWidth="1"/>
    <col min="13067" max="13067" width="3.5" style="23" customWidth="1"/>
    <col min="13068" max="13068" width="3.125" style="23" customWidth="1"/>
    <col min="13069" max="13069" width="12.625" style="23" customWidth="1"/>
    <col min="13070" max="13070" width="3.125" style="23" customWidth="1"/>
    <col min="13071" max="13071" width="9.625" style="23" customWidth="1"/>
    <col min="13072" max="13072" width="3.125" style="23" customWidth="1"/>
    <col min="13073" max="13073" width="11.625" style="23" customWidth="1"/>
    <col min="13074" max="13312" width="9" style="23"/>
    <col min="13313" max="13313" width="3.625" style="23" customWidth="1"/>
    <col min="13314" max="13314" width="9.125" style="23" customWidth="1"/>
    <col min="13315" max="13315" width="3.125" style="23" customWidth="1"/>
    <col min="13316" max="13316" width="12.625" style="23" customWidth="1"/>
    <col min="13317" max="13317" width="2.625" style="23" customWidth="1"/>
    <col min="13318" max="13318" width="9.625" style="23" customWidth="1"/>
    <col min="13319" max="13319" width="3.125" style="23" customWidth="1"/>
    <col min="13320" max="13320" width="12.625" style="23" customWidth="1"/>
    <col min="13321" max="13321" width="3.625" style="23" customWidth="1"/>
    <col min="13322" max="13322" width="12.625" style="23" customWidth="1"/>
    <col min="13323" max="13323" width="3.5" style="23" customWidth="1"/>
    <col min="13324" max="13324" width="3.125" style="23" customWidth="1"/>
    <col min="13325" max="13325" width="12.625" style="23" customWidth="1"/>
    <col min="13326" max="13326" width="3.125" style="23" customWidth="1"/>
    <col min="13327" max="13327" width="9.625" style="23" customWidth="1"/>
    <col min="13328" max="13328" width="3.125" style="23" customWidth="1"/>
    <col min="13329" max="13329" width="11.625" style="23" customWidth="1"/>
    <col min="13330" max="13568" width="9" style="23"/>
    <col min="13569" max="13569" width="3.625" style="23" customWidth="1"/>
    <col min="13570" max="13570" width="9.125" style="23" customWidth="1"/>
    <col min="13571" max="13571" width="3.125" style="23" customWidth="1"/>
    <col min="13572" max="13572" width="12.625" style="23" customWidth="1"/>
    <col min="13573" max="13573" width="2.625" style="23" customWidth="1"/>
    <col min="13574" max="13574" width="9.625" style="23" customWidth="1"/>
    <col min="13575" max="13575" width="3.125" style="23" customWidth="1"/>
    <col min="13576" max="13576" width="12.625" style="23" customWidth="1"/>
    <col min="13577" max="13577" width="3.625" style="23" customWidth="1"/>
    <col min="13578" max="13578" width="12.625" style="23" customWidth="1"/>
    <col min="13579" max="13579" width="3.5" style="23" customWidth="1"/>
    <col min="13580" max="13580" width="3.125" style="23" customWidth="1"/>
    <col min="13581" max="13581" width="12.625" style="23" customWidth="1"/>
    <col min="13582" max="13582" width="3.125" style="23" customWidth="1"/>
    <col min="13583" max="13583" width="9.625" style="23" customWidth="1"/>
    <col min="13584" max="13584" width="3.125" style="23" customWidth="1"/>
    <col min="13585" max="13585" width="11.625" style="23" customWidth="1"/>
    <col min="13586" max="13824" width="9" style="23"/>
    <col min="13825" max="13825" width="3.625" style="23" customWidth="1"/>
    <col min="13826" max="13826" width="9.125" style="23" customWidth="1"/>
    <col min="13827" max="13827" width="3.125" style="23" customWidth="1"/>
    <col min="13828" max="13828" width="12.625" style="23" customWidth="1"/>
    <col min="13829" max="13829" width="2.625" style="23" customWidth="1"/>
    <col min="13830" max="13830" width="9.625" style="23" customWidth="1"/>
    <col min="13831" max="13831" width="3.125" style="23" customWidth="1"/>
    <col min="13832" max="13832" width="12.625" style="23" customWidth="1"/>
    <col min="13833" max="13833" width="3.625" style="23" customWidth="1"/>
    <col min="13834" max="13834" width="12.625" style="23" customWidth="1"/>
    <col min="13835" max="13835" width="3.5" style="23" customWidth="1"/>
    <col min="13836" max="13836" width="3.125" style="23" customWidth="1"/>
    <col min="13837" max="13837" width="12.625" style="23" customWidth="1"/>
    <col min="13838" max="13838" width="3.125" style="23" customWidth="1"/>
    <col min="13839" max="13839" width="9.625" style="23" customWidth="1"/>
    <col min="13840" max="13840" width="3.125" style="23" customWidth="1"/>
    <col min="13841" max="13841" width="11.625" style="23" customWidth="1"/>
    <col min="13842" max="14080" width="9" style="23"/>
    <col min="14081" max="14081" width="3.625" style="23" customWidth="1"/>
    <col min="14082" max="14082" width="9.125" style="23" customWidth="1"/>
    <col min="14083" max="14083" width="3.125" style="23" customWidth="1"/>
    <col min="14084" max="14084" width="12.625" style="23" customWidth="1"/>
    <col min="14085" max="14085" width="2.625" style="23" customWidth="1"/>
    <col min="14086" max="14086" width="9.625" style="23" customWidth="1"/>
    <col min="14087" max="14087" width="3.125" style="23" customWidth="1"/>
    <col min="14088" max="14088" width="12.625" style="23" customWidth="1"/>
    <col min="14089" max="14089" width="3.625" style="23" customWidth="1"/>
    <col min="14090" max="14090" width="12.625" style="23" customWidth="1"/>
    <col min="14091" max="14091" width="3.5" style="23" customWidth="1"/>
    <col min="14092" max="14092" width="3.125" style="23" customWidth="1"/>
    <col min="14093" max="14093" width="12.625" style="23" customWidth="1"/>
    <col min="14094" max="14094" width="3.125" style="23" customWidth="1"/>
    <col min="14095" max="14095" width="9.625" style="23" customWidth="1"/>
    <col min="14096" max="14096" width="3.125" style="23" customWidth="1"/>
    <col min="14097" max="14097" width="11.625" style="23" customWidth="1"/>
    <col min="14098" max="14336" width="9" style="23"/>
    <col min="14337" max="14337" width="3.625" style="23" customWidth="1"/>
    <col min="14338" max="14338" width="9.125" style="23" customWidth="1"/>
    <col min="14339" max="14339" width="3.125" style="23" customWidth="1"/>
    <col min="14340" max="14340" width="12.625" style="23" customWidth="1"/>
    <col min="14341" max="14341" width="2.625" style="23" customWidth="1"/>
    <col min="14342" max="14342" width="9.625" style="23" customWidth="1"/>
    <col min="14343" max="14343" width="3.125" style="23" customWidth="1"/>
    <col min="14344" max="14344" width="12.625" style="23" customWidth="1"/>
    <col min="14345" max="14345" width="3.625" style="23" customWidth="1"/>
    <col min="14346" max="14346" width="12.625" style="23" customWidth="1"/>
    <col min="14347" max="14347" width="3.5" style="23" customWidth="1"/>
    <col min="14348" max="14348" width="3.125" style="23" customWidth="1"/>
    <col min="14349" max="14349" width="12.625" style="23" customWidth="1"/>
    <col min="14350" max="14350" width="3.125" style="23" customWidth="1"/>
    <col min="14351" max="14351" width="9.625" style="23" customWidth="1"/>
    <col min="14352" max="14352" width="3.125" style="23" customWidth="1"/>
    <col min="14353" max="14353" width="11.625" style="23" customWidth="1"/>
    <col min="14354" max="14592" width="9" style="23"/>
    <col min="14593" max="14593" width="3.625" style="23" customWidth="1"/>
    <col min="14594" max="14594" width="9.125" style="23" customWidth="1"/>
    <col min="14595" max="14595" width="3.125" style="23" customWidth="1"/>
    <col min="14596" max="14596" width="12.625" style="23" customWidth="1"/>
    <col min="14597" max="14597" width="2.625" style="23" customWidth="1"/>
    <col min="14598" max="14598" width="9.625" style="23" customWidth="1"/>
    <col min="14599" max="14599" width="3.125" style="23" customWidth="1"/>
    <col min="14600" max="14600" width="12.625" style="23" customWidth="1"/>
    <col min="14601" max="14601" width="3.625" style="23" customWidth="1"/>
    <col min="14602" max="14602" width="12.625" style="23" customWidth="1"/>
    <col min="14603" max="14603" width="3.5" style="23" customWidth="1"/>
    <col min="14604" max="14604" width="3.125" style="23" customWidth="1"/>
    <col min="14605" max="14605" width="12.625" style="23" customWidth="1"/>
    <col min="14606" max="14606" width="3.125" style="23" customWidth="1"/>
    <col min="14607" max="14607" width="9.625" style="23" customWidth="1"/>
    <col min="14608" max="14608" width="3.125" style="23" customWidth="1"/>
    <col min="14609" max="14609" width="11.625" style="23" customWidth="1"/>
    <col min="14610" max="14848" width="9" style="23"/>
    <col min="14849" max="14849" width="3.625" style="23" customWidth="1"/>
    <col min="14850" max="14850" width="9.125" style="23" customWidth="1"/>
    <col min="14851" max="14851" width="3.125" style="23" customWidth="1"/>
    <col min="14852" max="14852" width="12.625" style="23" customWidth="1"/>
    <col min="14853" max="14853" width="2.625" style="23" customWidth="1"/>
    <col min="14854" max="14854" width="9.625" style="23" customWidth="1"/>
    <col min="14855" max="14855" width="3.125" style="23" customWidth="1"/>
    <col min="14856" max="14856" width="12.625" style="23" customWidth="1"/>
    <col min="14857" max="14857" width="3.625" style="23" customWidth="1"/>
    <col min="14858" max="14858" width="12.625" style="23" customWidth="1"/>
    <col min="14859" max="14859" width="3.5" style="23" customWidth="1"/>
    <col min="14860" max="14860" width="3.125" style="23" customWidth="1"/>
    <col min="14861" max="14861" width="12.625" style="23" customWidth="1"/>
    <col min="14862" max="14862" width="3.125" style="23" customWidth="1"/>
    <col min="14863" max="14863" width="9.625" style="23" customWidth="1"/>
    <col min="14864" max="14864" width="3.125" style="23" customWidth="1"/>
    <col min="14865" max="14865" width="11.625" style="23" customWidth="1"/>
    <col min="14866" max="15104" width="9" style="23"/>
    <col min="15105" max="15105" width="3.625" style="23" customWidth="1"/>
    <col min="15106" max="15106" width="9.125" style="23" customWidth="1"/>
    <col min="15107" max="15107" width="3.125" style="23" customWidth="1"/>
    <col min="15108" max="15108" width="12.625" style="23" customWidth="1"/>
    <col min="15109" max="15109" width="2.625" style="23" customWidth="1"/>
    <col min="15110" max="15110" width="9.625" style="23" customWidth="1"/>
    <col min="15111" max="15111" width="3.125" style="23" customWidth="1"/>
    <col min="15112" max="15112" width="12.625" style="23" customWidth="1"/>
    <col min="15113" max="15113" width="3.625" style="23" customWidth="1"/>
    <col min="15114" max="15114" width="12.625" style="23" customWidth="1"/>
    <col min="15115" max="15115" width="3.5" style="23" customWidth="1"/>
    <col min="15116" max="15116" width="3.125" style="23" customWidth="1"/>
    <col min="15117" max="15117" width="12.625" style="23" customWidth="1"/>
    <col min="15118" max="15118" width="3.125" style="23" customWidth="1"/>
    <col min="15119" max="15119" width="9.625" style="23" customWidth="1"/>
    <col min="15120" max="15120" width="3.125" style="23" customWidth="1"/>
    <col min="15121" max="15121" width="11.625" style="23" customWidth="1"/>
    <col min="15122" max="15360" width="9" style="23"/>
    <col min="15361" max="15361" width="3.625" style="23" customWidth="1"/>
    <col min="15362" max="15362" width="9.125" style="23" customWidth="1"/>
    <col min="15363" max="15363" width="3.125" style="23" customWidth="1"/>
    <col min="15364" max="15364" width="12.625" style="23" customWidth="1"/>
    <col min="15365" max="15365" width="2.625" style="23" customWidth="1"/>
    <col min="15366" max="15366" width="9.625" style="23" customWidth="1"/>
    <col min="15367" max="15367" width="3.125" style="23" customWidth="1"/>
    <col min="15368" max="15368" width="12.625" style="23" customWidth="1"/>
    <col min="15369" max="15369" width="3.625" style="23" customWidth="1"/>
    <col min="15370" max="15370" width="12.625" style="23" customWidth="1"/>
    <col min="15371" max="15371" width="3.5" style="23" customWidth="1"/>
    <col min="15372" max="15372" width="3.125" style="23" customWidth="1"/>
    <col min="15373" max="15373" width="12.625" style="23" customWidth="1"/>
    <col min="15374" max="15374" width="3.125" style="23" customWidth="1"/>
    <col min="15375" max="15375" width="9.625" style="23" customWidth="1"/>
    <col min="15376" max="15376" width="3.125" style="23" customWidth="1"/>
    <col min="15377" max="15377" width="11.625" style="23" customWidth="1"/>
    <col min="15378" max="15616" width="9" style="23"/>
    <col min="15617" max="15617" width="3.625" style="23" customWidth="1"/>
    <col min="15618" max="15618" width="9.125" style="23" customWidth="1"/>
    <col min="15619" max="15619" width="3.125" style="23" customWidth="1"/>
    <col min="15620" max="15620" width="12.625" style="23" customWidth="1"/>
    <col min="15621" max="15621" width="2.625" style="23" customWidth="1"/>
    <col min="15622" max="15622" width="9.625" style="23" customWidth="1"/>
    <col min="15623" max="15623" width="3.125" style="23" customWidth="1"/>
    <col min="15624" max="15624" width="12.625" style="23" customWidth="1"/>
    <col min="15625" max="15625" width="3.625" style="23" customWidth="1"/>
    <col min="15626" max="15626" width="12.625" style="23" customWidth="1"/>
    <col min="15627" max="15627" width="3.5" style="23" customWidth="1"/>
    <col min="15628" max="15628" width="3.125" style="23" customWidth="1"/>
    <col min="15629" max="15629" width="12.625" style="23" customWidth="1"/>
    <col min="15630" max="15630" width="3.125" style="23" customWidth="1"/>
    <col min="15631" max="15631" width="9.625" style="23" customWidth="1"/>
    <col min="15632" max="15632" width="3.125" style="23" customWidth="1"/>
    <col min="15633" max="15633" width="11.625" style="23" customWidth="1"/>
    <col min="15634" max="15872" width="9" style="23"/>
    <col min="15873" max="15873" width="3.625" style="23" customWidth="1"/>
    <col min="15874" max="15874" width="9.125" style="23" customWidth="1"/>
    <col min="15875" max="15875" width="3.125" style="23" customWidth="1"/>
    <col min="15876" max="15876" width="12.625" style="23" customWidth="1"/>
    <col min="15877" max="15877" width="2.625" style="23" customWidth="1"/>
    <col min="15878" max="15878" width="9.625" style="23" customWidth="1"/>
    <col min="15879" max="15879" width="3.125" style="23" customWidth="1"/>
    <col min="15880" max="15880" width="12.625" style="23" customWidth="1"/>
    <col min="15881" max="15881" width="3.625" style="23" customWidth="1"/>
    <col min="15882" max="15882" width="12.625" style="23" customWidth="1"/>
    <col min="15883" max="15883" width="3.5" style="23" customWidth="1"/>
    <col min="15884" max="15884" width="3.125" style="23" customWidth="1"/>
    <col min="15885" max="15885" width="12.625" style="23" customWidth="1"/>
    <col min="15886" max="15886" width="3.125" style="23" customWidth="1"/>
    <col min="15887" max="15887" width="9.625" style="23" customWidth="1"/>
    <col min="15888" max="15888" width="3.125" style="23" customWidth="1"/>
    <col min="15889" max="15889" width="11.625" style="23" customWidth="1"/>
    <col min="15890" max="16128" width="9" style="23"/>
    <col min="16129" max="16129" width="3.625" style="23" customWidth="1"/>
    <col min="16130" max="16130" width="9.125" style="23" customWidth="1"/>
    <col min="16131" max="16131" width="3.125" style="23" customWidth="1"/>
    <col min="16132" max="16132" width="12.625" style="23" customWidth="1"/>
    <col min="16133" max="16133" width="2.625" style="23" customWidth="1"/>
    <col min="16134" max="16134" width="9.625" style="23" customWidth="1"/>
    <col min="16135" max="16135" width="3.125" style="23" customWidth="1"/>
    <col min="16136" max="16136" width="12.625" style="23" customWidth="1"/>
    <col min="16137" max="16137" width="3.625" style="23" customWidth="1"/>
    <col min="16138" max="16138" width="12.625" style="23" customWidth="1"/>
    <col min="16139" max="16139" width="3.5" style="23" customWidth="1"/>
    <col min="16140" max="16140" width="3.125" style="23" customWidth="1"/>
    <col min="16141" max="16141" width="12.625" style="23" customWidth="1"/>
    <col min="16142" max="16142" width="3.125" style="23" customWidth="1"/>
    <col min="16143" max="16143" width="9.625" style="23" customWidth="1"/>
    <col min="16144" max="16144" width="3.125" style="23" customWidth="1"/>
    <col min="16145" max="16145" width="11.625" style="23" customWidth="1"/>
    <col min="16146" max="16384" width="9" style="23"/>
  </cols>
  <sheetData>
    <row r="1" spans="1:19" ht="18" customHeight="1">
      <c r="B1" s="24" t="s">
        <v>21</v>
      </c>
      <c r="C1" s="25"/>
      <c r="E1" s="26"/>
      <c r="F1" s="27" t="s">
        <v>22</v>
      </c>
      <c r="G1" s="23">
        <v>29</v>
      </c>
      <c r="H1" s="28" t="s">
        <v>23</v>
      </c>
      <c r="I1" s="29" t="s">
        <v>77</v>
      </c>
      <c r="M1" s="121"/>
    </row>
    <row r="2" spans="1:19" ht="15" customHeight="1">
      <c r="B2" s="24"/>
      <c r="C2" s="25"/>
      <c r="E2" s="26"/>
      <c r="F2" s="30"/>
      <c r="H2" s="28"/>
      <c r="I2" s="29"/>
    </row>
    <row r="3" spans="1:19" ht="14.1" customHeight="1">
      <c r="B3" s="31" t="s">
        <v>24</v>
      </c>
      <c r="D3" s="32"/>
      <c r="I3" s="33"/>
      <c r="Q3" s="34" t="s">
        <v>25</v>
      </c>
    </row>
    <row r="4" spans="1:19" ht="18" customHeight="1">
      <c r="A4" s="35" t="s">
        <v>26</v>
      </c>
      <c r="B4" s="36" t="s">
        <v>143</v>
      </c>
      <c r="C4" s="262" t="s">
        <v>27</v>
      </c>
      <c r="D4" s="263"/>
      <c r="E4" s="263"/>
      <c r="F4" s="263"/>
      <c r="G4" s="263"/>
      <c r="H4" s="263"/>
      <c r="I4" s="37"/>
      <c r="J4" s="38"/>
      <c r="K4" s="33"/>
      <c r="L4" s="264" t="s">
        <v>28</v>
      </c>
      <c r="M4" s="264"/>
      <c r="N4" s="264"/>
      <c r="O4" s="264"/>
      <c r="P4" s="264"/>
      <c r="Q4" s="264"/>
    </row>
    <row r="5" spans="1:19" ht="18" customHeight="1">
      <c r="A5" s="35" t="s">
        <v>29</v>
      </c>
      <c r="B5" s="39" t="s">
        <v>144</v>
      </c>
      <c r="C5" s="40" t="s">
        <v>30</v>
      </c>
      <c r="D5" s="41" t="s">
        <v>31</v>
      </c>
      <c r="E5" s="42" t="s">
        <v>32</v>
      </c>
      <c r="F5" s="41" t="s">
        <v>33</v>
      </c>
      <c r="G5" s="42" t="s">
        <v>34</v>
      </c>
      <c r="H5" s="43" t="s">
        <v>35</v>
      </c>
      <c r="I5" s="44" t="s">
        <v>36</v>
      </c>
      <c r="J5" s="45" t="s">
        <v>37</v>
      </c>
      <c r="K5" s="46"/>
      <c r="L5" s="46" t="s">
        <v>38</v>
      </c>
      <c r="M5" s="47" t="s">
        <v>74</v>
      </c>
      <c r="N5" s="48" t="s">
        <v>39</v>
      </c>
      <c r="O5" s="47" t="s">
        <v>40</v>
      </c>
      <c r="P5" s="44"/>
      <c r="Q5" s="45" t="s">
        <v>41</v>
      </c>
    </row>
    <row r="6" spans="1:19" ht="15.95" customHeight="1">
      <c r="B6" s="49" t="s">
        <v>42</v>
      </c>
      <c r="C6" s="50">
        <f>①一般労働者!N3</f>
        <v>4</v>
      </c>
      <c r="D6" s="120">
        <f>①一般労働者!M3</f>
        <v>830000</v>
      </c>
      <c r="E6" s="52">
        <f>②役員労働者!N3</f>
        <v>0</v>
      </c>
      <c r="F6" s="51">
        <f>②役員労働者!M3</f>
        <v>0</v>
      </c>
      <c r="G6" s="53">
        <f>③臨時労働者!N3</f>
        <v>2</v>
      </c>
      <c r="H6" s="51">
        <f>③臨時労働者!M3</f>
        <v>110000</v>
      </c>
      <c r="I6" s="54">
        <f>C6+E6+G6</f>
        <v>6</v>
      </c>
      <c r="J6" s="55">
        <f>D6+F6+H6</f>
        <v>940000</v>
      </c>
      <c r="K6" s="56"/>
      <c r="L6" s="57">
        <f>⑦雇用全適用者!N3</f>
        <v>4</v>
      </c>
      <c r="M6" s="51">
        <f>⑦雇用全適用者!M3</f>
        <v>830000</v>
      </c>
      <c r="N6" s="53">
        <f>⑧内高齢免除者!N3</f>
        <v>0</v>
      </c>
      <c r="O6" s="58">
        <f>⑧内高齢免除者!M3</f>
        <v>0</v>
      </c>
      <c r="P6" s="54">
        <f>L6-N6</f>
        <v>4</v>
      </c>
      <c r="Q6" s="55">
        <f>M6-O6</f>
        <v>830000</v>
      </c>
      <c r="S6" s="59"/>
    </row>
    <row r="7" spans="1:19" ht="15.95" customHeight="1">
      <c r="B7" s="49" t="s">
        <v>43</v>
      </c>
      <c r="C7" s="50">
        <f>①一般労働者!N4</f>
        <v>4</v>
      </c>
      <c r="D7" s="51">
        <f>①一般労働者!M4</f>
        <v>830000</v>
      </c>
      <c r="E7" s="60">
        <f>②役員労働者!N4</f>
        <v>0</v>
      </c>
      <c r="F7" s="51">
        <f>②役員労働者!M4</f>
        <v>0</v>
      </c>
      <c r="G7" s="53">
        <f>③臨時労働者!N4</f>
        <v>2</v>
      </c>
      <c r="H7" s="51">
        <f>③臨時労働者!M4</f>
        <v>110000</v>
      </c>
      <c r="I7" s="54">
        <f t="shared" ref="I7:J21" si="0">C7+E7+G7</f>
        <v>6</v>
      </c>
      <c r="J7" s="61">
        <f>D7+F7+H7</f>
        <v>940000</v>
      </c>
      <c r="K7" s="56"/>
      <c r="L7" s="57">
        <f>⑦雇用全適用者!N4</f>
        <v>4</v>
      </c>
      <c r="M7" s="51">
        <f>⑦雇用全適用者!M4</f>
        <v>830000</v>
      </c>
      <c r="N7" s="53">
        <f>⑧内高齢免除者!N4</f>
        <v>0</v>
      </c>
      <c r="O7" s="58">
        <f>⑧内高齢免除者!M4</f>
        <v>0</v>
      </c>
      <c r="P7" s="54">
        <f t="shared" ref="P7:Q20" si="1">L7-N7</f>
        <v>4</v>
      </c>
      <c r="Q7" s="61">
        <f t="shared" si="1"/>
        <v>830000</v>
      </c>
    </row>
    <row r="8" spans="1:19" ht="15.95" customHeight="1">
      <c r="B8" s="49" t="s">
        <v>44</v>
      </c>
      <c r="C8" s="50">
        <f>①一般労働者!N5</f>
        <v>4</v>
      </c>
      <c r="D8" s="51">
        <f>①一般労働者!M5</f>
        <v>830000</v>
      </c>
      <c r="E8" s="60">
        <f>②役員労働者!N5</f>
        <v>0</v>
      </c>
      <c r="F8" s="51">
        <f>②役員労働者!M5</f>
        <v>0</v>
      </c>
      <c r="G8" s="53">
        <f>③臨時労働者!N5</f>
        <v>2</v>
      </c>
      <c r="H8" s="51">
        <f>③臨時労働者!M5</f>
        <v>110000</v>
      </c>
      <c r="I8" s="54">
        <f t="shared" si="0"/>
        <v>6</v>
      </c>
      <c r="J8" s="61">
        <f t="shared" si="0"/>
        <v>940000</v>
      </c>
      <c r="K8" s="56"/>
      <c r="L8" s="57">
        <f>⑦雇用全適用者!N5</f>
        <v>4</v>
      </c>
      <c r="M8" s="51">
        <f>⑦雇用全適用者!M5</f>
        <v>830000</v>
      </c>
      <c r="N8" s="53">
        <f>⑧内高齢免除者!N5</f>
        <v>0</v>
      </c>
      <c r="O8" s="58">
        <f>⑧内高齢免除者!M5</f>
        <v>0</v>
      </c>
      <c r="P8" s="54">
        <f t="shared" si="1"/>
        <v>4</v>
      </c>
      <c r="Q8" s="61">
        <f t="shared" si="1"/>
        <v>830000</v>
      </c>
    </row>
    <row r="9" spans="1:19" ht="15.95" customHeight="1">
      <c r="B9" s="49" t="s">
        <v>45</v>
      </c>
      <c r="C9" s="50">
        <f>①一般労働者!N6</f>
        <v>4</v>
      </c>
      <c r="D9" s="51">
        <f>①一般労働者!M6</f>
        <v>830000</v>
      </c>
      <c r="E9" s="60">
        <f>②役員労働者!N6</f>
        <v>0</v>
      </c>
      <c r="F9" s="51">
        <f>②役員労働者!M6</f>
        <v>0</v>
      </c>
      <c r="G9" s="53">
        <f>③臨時労働者!N6</f>
        <v>2</v>
      </c>
      <c r="H9" s="51">
        <f>③臨時労働者!M6</f>
        <v>110000</v>
      </c>
      <c r="I9" s="54">
        <f t="shared" si="0"/>
        <v>6</v>
      </c>
      <c r="J9" s="61">
        <f t="shared" si="0"/>
        <v>940000</v>
      </c>
      <c r="K9" s="56"/>
      <c r="L9" s="57">
        <f>⑦雇用全適用者!N6</f>
        <v>4</v>
      </c>
      <c r="M9" s="51">
        <f>⑦雇用全適用者!M6</f>
        <v>830000</v>
      </c>
      <c r="N9" s="53">
        <f>⑧内高齢免除者!N6</f>
        <v>0</v>
      </c>
      <c r="O9" s="58">
        <f>⑧内高齢免除者!M6</f>
        <v>0</v>
      </c>
      <c r="P9" s="54">
        <f t="shared" si="1"/>
        <v>4</v>
      </c>
      <c r="Q9" s="61">
        <f t="shared" si="1"/>
        <v>830000</v>
      </c>
    </row>
    <row r="10" spans="1:19" ht="15.95" customHeight="1">
      <c r="B10" s="49" t="s">
        <v>46</v>
      </c>
      <c r="C10" s="50">
        <f>①一般労働者!N7</f>
        <v>4</v>
      </c>
      <c r="D10" s="51">
        <f>①一般労働者!M7</f>
        <v>830000</v>
      </c>
      <c r="E10" s="60">
        <f>②役員労働者!N7</f>
        <v>0</v>
      </c>
      <c r="F10" s="51">
        <f>②役員労働者!M7</f>
        <v>0</v>
      </c>
      <c r="G10" s="53">
        <f>③臨時労働者!N7</f>
        <v>2</v>
      </c>
      <c r="H10" s="51">
        <f>③臨時労働者!M7</f>
        <v>110000</v>
      </c>
      <c r="I10" s="54">
        <f t="shared" si="0"/>
        <v>6</v>
      </c>
      <c r="J10" s="61">
        <f t="shared" si="0"/>
        <v>940000</v>
      </c>
      <c r="K10" s="56"/>
      <c r="L10" s="57">
        <f>⑦雇用全適用者!N7</f>
        <v>4</v>
      </c>
      <c r="M10" s="51">
        <f>⑦雇用全適用者!M7</f>
        <v>830000</v>
      </c>
      <c r="N10" s="53">
        <f>⑧内高齢免除者!N7</f>
        <v>0</v>
      </c>
      <c r="O10" s="58">
        <f>⑧内高齢免除者!M7</f>
        <v>0</v>
      </c>
      <c r="P10" s="54">
        <f t="shared" si="1"/>
        <v>4</v>
      </c>
      <c r="Q10" s="61">
        <f t="shared" si="1"/>
        <v>830000</v>
      </c>
    </row>
    <row r="11" spans="1:19" ht="15.95" customHeight="1">
      <c r="B11" s="49" t="s">
        <v>47</v>
      </c>
      <c r="C11" s="50">
        <f>①一般労働者!N8</f>
        <v>4</v>
      </c>
      <c r="D11" s="51">
        <f>①一般労働者!M8</f>
        <v>830000</v>
      </c>
      <c r="E11" s="60">
        <f>②役員労働者!N8</f>
        <v>0</v>
      </c>
      <c r="F11" s="51">
        <f>②役員労働者!M8</f>
        <v>0</v>
      </c>
      <c r="G11" s="53">
        <f>③臨時労働者!N8</f>
        <v>2</v>
      </c>
      <c r="H11" s="51">
        <f>③臨時労働者!M8</f>
        <v>110000</v>
      </c>
      <c r="I11" s="54">
        <f t="shared" si="0"/>
        <v>6</v>
      </c>
      <c r="J11" s="61">
        <f t="shared" si="0"/>
        <v>940000</v>
      </c>
      <c r="K11" s="56"/>
      <c r="L11" s="57">
        <f>⑦雇用全適用者!N8</f>
        <v>4</v>
      </c>
      <c r="M11" s="51">
        <f>⑦雇用全適用者!M8</f>
        <v>830000</v>
      </c>
      <c r="N11" s="53">
        <f>⑧内高齢免除者!N8</f>
        <v>0</v>
      </c>
      <c r="O11" s="58">
        <f>⑧内高齢免除者!M8</f>
        <v>0</v>
      </c>
      <c r="P11" s="54">
        <f t="shared" si="1"/>
        <v>4</v>
      </c>
      <c r="Q11" s="61">
        <f t="shared" si="1"/>
        <v>830000</v>
      </c>
    </row>
    <row r="12" spans="1:19" ht="15.95" customHeight="1">
      <c r="B12" s="49" t="s">
        <v>48</v>
      </c>
      <c r="C12" s="50">
        <f>①一般労働者!N9</f>
        <v>4</v>
      </c>
      <c r="D12" s="51">
        <f>①一般労働者!M9</f>
        <v>830000</v>
      </c>
      <c r="E12" s="60">
        <f>②役員労働者!N9</f>
        <v>0</v>
      </c>
      <c r="F12" s="51">
        <f>②役員労働者!M9</f>
        <v>0</v>
      </c>
      <c r="G12" s="53">
        <f>③臨時労働者!N9</f>
        <v>2</v>
      </c>
      <c r="H12" s="51">
        <f>③臨時労働者!M9</f>
        <v>110000</v>
      </c>
      <c r="I12" s="54">
        <f t="shared" si="0"/>
        <v>6</v>
      </c>
      <c r="J12" s="61">
        <f t="shared" si="0"/>
        <v>940000</v>
      </c>
      <c r="K12" s="56"/>
      <c r="L12" s="57">
        <f>⑦雇用全適用者!N9</f>
        <v>4</v>
      </c>
      <c r="M12" s="51">
        <f>⑦雇用全適用者!M9</f>
        <v>830000</v>
      </c>
      <c r="N12" s="53">
        <f>⑧内高齢免除者!N9</f>
        <v>0</v>
      </c>
      <c r="O12" s="58">
        <f>⑧内高齢免除者!M9</f>
        <v>0</v>
      </c>
      <c r="P12" s="54">
        <f t="shared" si="1"/>
        <v>4</v>
      </c>
      <c r="Q12" s="61">
        <f t="shared" si="1"/>
        <v>830000</v>
      </c>
    </row>
    <row r="13" spans="1:19" ht="15.95" customHeight="1">
      <c r="B13" s="49" t="s">
        <v>49</v>
      </c>
      <c r="C13" s="50">
        <f>①一般労働者!N10</f>
        <v>4</v>
      </c>
      <c r="D13" s="51">
        <f>①一般労働者!M10</f>
        <v>830000</v>
      </c>
      <c r="E13" s="60">
        <f>②役員労働者!N10</f>
        <v>0</v>
      </c>
      <c r="F13" s="51">
        <f>②役員労働者!M10</f>
        <v>0</v>
      </c>
      <c r="G13" s="53">
        <f>③臨時労働者!N10</f>
        <v>2</v>
      </c>
      <c r="H13" s="51">
        <f>③臨時労働者!M10</f>
        <v>110000</v>
      </c>
      <c r="I13" s="54">
        <f t="shared" si="0"/>
        <v>6</v>
      </c>
      <c r="J13" s="61">
        <f t="shared" si="0"/>
        <v>940000</v>
      </c>
      <c r="K13" s="56"/>
      <c r="L13" s="57">
        <f>⑦雇用全適用者!N10</f>
        <v>4</v>
      </c>
      <c r="M13" s="51">
        <f>⑦雇用全適用者!M10</f>
        <v>830000</v>
      </c>
      <c r="N13" s="53">
        <f>⑧内高齢免除者!N10</f>
        <v>0</v>
      </c>
      <c r="O13" s="58">
        <f>⑧内高齢免除者!M10</f>
        <v>0</v>
      </c>
      <c r="P13" s="54">
        <f t="shared" si="1"/>
        <v>4</v>
      </c>
      <c r="Q13" s="61">
        <f t="shared" si="1"/>
        <v>830000</v>
      </c>
    </row>
    <row r="14" spans="1:19" ht="15.95" customHeight="1">
      <c r="B14" s="49" t="s">
        <v>50</v>
      </c>
      <c r="C14" s="50">
        <f>①一般労働者!N11</f>
        <v>4</v>
      </c>
      <c r="D14" s="51">
        <f>①一般労働者!M11</f>
        <v>830000</v>
      </c>
      <c r="E14" s="60">
        <f>②役員労働者!N11</f>
        <v>0</v>
      </c>
      <c r="F14" s="51">
        <f>②役員労働者!M11</f>
        <v>0</v>
      </c>
      <c r="G14" s="53">
        <f>③臨時労働者!N11</f>
        <v>2</v>
      </c>
      <c r="H14" s="51">
        <f>③臨時労働者!M11</f>
        <v>110000</v>
      </c>
      <c r="I14" s="54">
        <f t="shared" si="0"/>
        <v>6</v>
      </c>
      <c r="J14" s="61">
        <f t="shared" si="0"/>
        <v>940000</v>
      </c>
      <c r="K14" s="56"/>
      <c r="L14" s="57">
        <f>⑦雇用全適用者!N11</f>
        <v>4</v>
      </c>
      <c r="M14" s="51">
        <f>⑦雇用全適用者!M11</f>
        <v>830000</v>
      </c>
      <c r="N14" s="53">
        <f>⑧内高齢免除者!N11</f>
        <v>0</v>
      </c>
      <c r="O14" s="58">
        <f>⑧内高齢免除者!M11</f>
        <v>0</v>
      </c>
      <c r="P14" s="54">
        <f t="shared" si="1"/>
        <v>4</v>
      </c>
      <c r="Q14" s="61">
        <f t="shared" si="1"/>
        <v>830000</v>
      </c>
    </row>
    <row r="15" spans="1:19" ht="15.95" customHeight="1">
      <c r="B15" s="49" t="s">
        <v>51</v>
      </c>
      <c r="C15" s="50">
        <f>①一般労働者!N12</f>
        <v>4</v>
      </c>
      <c r="D15" s="51">
        <f>①一般労働者!M12</f>
        <v>830000</v>
      </c>
      <c r="E15" s="60">
        <f>②役員労働者!N12</f>
        <v>0</v>
      </c>
      <c r="F15" s="51">
        <f>②役員労働者!M12</f>
        <v>0</v>
      </c>
      <c r="G15" s="53">
        <f>③臨時労働者!N12</f>
        <v>2</v>
      </c>
      <c r="H15" s="51">
        <f>③臨時労働者!M12</f>
        <v>110000</v>
      </c>
      <c r="I15" s="54">
        <f t="shared" si="0"/>
        <v>6</v>
      </c>
      <c r="J15" s="61">
        <f t="shared" si="0"/>
        <v>940000</v>
      </c>
      <c r="K15" s="56"/>
      <c r="L15" s="57">
        <f>⑦雇用全適用者!N12</f>
        <v>4</v>
      </c>
      <c r="M15" s="51">
        <f>⑦雇用全適用者!M12</f>
        <v>830000</v>
      </c>
      <c r="N15" s="53">
        <f>⑧内高齢免除者!N12</f>
        <v>0</v>
      </c>
      <c r="O15" s="58">
        <f>⑧内高齢免除者!M12</f>
        <v>0</v>
      </c>
      <c r="P15" s="54">
        <f t="shared" si="1"/>
        <v>4</v>
      </c>
      <c r="Q15" s="61">
        <f t="shared" si="1"/>
        <v>830000</v>
      </c>
    </row>
    <row r="16" spans="1:19" ht="15.95" customHeight="1">
      <c r="B16" s="49" t="s">
        <v>52</v>
      </c>
      <c r="C16" s="50">
        <f>①一般労働者!N13</f>
        <v>4</v>
      </c>
      <c r="D16" s="51">
        <f>①一般労働者!M13</f>
        <v>830000</v>
      </c>
      <c r="E16" s="60">
        <f>②役員労働者!N13</f>
        <v>0</v>
      </c>
      <c r="F16" s="51">
        <f>②役員労働者!M13</f>
        <v>0</v>
      </c>
      <c r="G16" s="53">
        <f>③臨時労働者!N13</f>
        <v>2</v>
      </c>
      <c r="H16" s="51">
        <f>③臨時労働者!M13</f>
        <v>110000</v>
      </c>
      <c r="I16" s="54">
        <f t="shared" si="0"/>
        <v>6</v>
      </c>
      <c r="J16" s="61">
        <f t="shared" si="0"/>
        <v>940000</v>
      </c>
      <c r="K16" s="56"/>
      <c r="L16" s="62">
        <f>⑦雇用全適用者!N13</f>
        <v>4</v>
      </c>
      <c r="M16" s="51">
        <f>⑦雇用全適用者!M13</f>
        <v>830000</v>
      </c>
      <c r="N16" s="53">
        <f>⑧内高齢免除者!N13</f>
        <v>0</v>
      </c>
      <c r="O16" s="63">
        <f>⑧内高齢免除者!M13</f>
        <v>0</v>
      </c>
      <c r="P16" s="54">
        <f t="shared" si="1"/>
        <v>4</v>
      </c>
      <c r="Q16" s="61">
        <f t="shared" si="1"/>
        <v>830000</v>
      </c>
    </row>
    <row r="17" spans="2:17" ht="15.95" customHeight="1">
      <c r="B17" s="49" t="s">
        <v>53</v>
      </c>
      <c r="C17" s="50">
        <f>①一般労働者!N14</f>
        <v>4</v>
      </c>
      <c r="D17" s="51">
        <f>①一般労働者!M14</f>
        <v>830000</v>
      </c>
      <c r="E17" s="60">
        <f>②役員労働者!N14</f>
        <v>0</v>
      </c>
      <c r="F17" s="51">
        <f>②役員労働者!M14</f>
        <v>0</v>
      </c>
      <c r="G17" s="53">
        <f>③臨時労働者!N14</f>
        <v>2</v>
      </c>
      <c r="H17" s="51">
        <f>③臨時労働者!M14</f>
        <v>110000</v>
      </c>
      <c r="I17" s="54">
        <f t="shared" si="0"/>
        <v>6</v>
      </c>
      <c r="J17" s="61">
        <f t="shared" si="0"/>
        <v>940000</v>
      </c>
      <c r="K17" s="56"/>
      <c r="L17" s="62">
        <f>⑦雇用全適用者!N14</f>
        <v>4</v>
      </c>
      <c r="M17" s="51">
        <f>⑦雇用全適用者!M14</f>
        <v>830000</v>
      </c>
      <c r="N17" s="53">
        <f>⑧内高齢免除者!N14</f>
        <v>0</v>
      </c>
      <c r="O17" s="63">
        <f>⑧内高齢免除者!M14</f>
        <v>0</v>
      </c>
      <c r="P17" s="54">
        <f t="shared" si="1"/>
        <v>4</v>
      </c>
      <c r="Q17" s="61">
        <f t="shared" si="1"/>
        <v>830000</v>
      </c>
    </row>
    <row r="18" spans="2:17" ht="15.95" customHeight="1">
      <c r="B18" s="64" t="s">
        <v>54</v>
      </c>
      <c r="C18" s="65"/>
      <c r="D18" s="66">
        <f>①一般労働者!M15</f>
        <v>650000</v>
      </c>
      <c r="E18" s="65"/>
      <c r="F18" s="67">
        <f>②役員労働者!M15</f>
        <v>0</v>
      </c>
      <c r="G18" s="65"/>
      <c r="H18" s="66">
        <f>③臨時労働者!M15</f>
        <v>0</v>
      </c>
      <c r="I18" s="68"/>
      <c r="J18" s="69">
        <f t="shared" si="0"/>
        <v>650000</v>
      </c>
      <c r="K18" s="56"/>
      <c r="L18" s="70"/>
      <c r="M18" s="66">
        <f>⑦雇用全適用者!M15</f>
        <v>650000</v>
      </c>
      <c r="N18" s="65"/>
      <c r="O18" s="66">
        <f>⑧内高齢免除者!M15</f>
        <v>0</v>
      </c>
      <c r="P18" s="68"/>
      <c r="Q18" s="69">
        <f t="shared" si="1"/>
        <v>650000</v>
      </c>
    </row>
    <row r="19" spans="2:17" ht="15.95" customHeight="1">
      <c r="B19" s="71" t="s">
        <v>55</v>
      </c>
      <c r="C19" s="72"/>
      <c r="D19" s="51">
        <f>①一般労働者!M16</f>
        <v>800000</v>
      </c>
      <c r="E19" s="72"/>
      <c r="F19" s="56">
        <f>②役員労働者!M16</f>
        <v>0</v>
      </c>
      <c r="G19" s="72"/>
      <c r="H19" s="51">
        <f>③臨時労働者!M16</f>
        <v>0</v>
      </c>
      <c r="I19" s="73"/>
      <c r="J19" s="74">
        <f t="shared" si="0"/>
        <v>800000</v>
      </c>
      <c r="K19" s="56"/>
      <c r="L19" s="75"/>
      <c r="M19" s="51">
        <f>⑦雇用全適用者!M16</f>
        <v>800000</v>
      </c>
      <c r="N19" s="72"/>
      <c r="O19" s="51">
        <f>⑧内高齢免除者!M16</f>
        <v>0</v>
      </c>
      <c r="P19" s="73"/>
      <c r="Q19" s="74">
        <f t="shared" si="1"/>
        <v>800000</v>
      </c>
    </row>
    <row r="20" spans="2:17" ht="15.95" customHeight="1">
      <c r="B20" s="76" t="s">
        <v>56</v>
      </c>
      <c r="C20" s="77"/>
      <c r="D20" s="78">
        <f>①一般労働者!M17</f>
        <v>0</v>
      </c>
      <c r="E20" s="77"/>
      <c r="F20" s="78">
        <f>②役員労働者!M17</f>
        <v>0</v>
      </c>
      <c r="G20" s="77"/>
      <c r="H20" s="78">
        <f>③臨時労働者!M17</f>
        <v>0</v>
      </c>
      <c r="I20" s="79"/>
      <c r="J20" s="78">
        <f t="shared" si="0"/>
        <v>0</v>
      </c>
      <c r="K20" s="80"/>
      <c r="L20" s="81"/>
      <c r="M20" s="78">
        <f>⑦雇用全適用者!M17</f>
        <v>0</v>
      </c>
      <c r="N20" s="77"/>
      <c r="O20" s="78">
        <f>⑧内高齢免除者!M17</f>
        <v>0</v>
      </c>
      <c r="P20" s="79"/>
      <c r="Q20" s="78">
        <f t="shared" si="1"/>
        <v>0</v>
      </c>
    </row>
    <row r="21" spans="2:17" ht="18" customHeight="1" thickBot="1">
      <c r="B21" s="82" t="s">
        <v>57</v>
      </c>
      <c r="C21" s="83">
        <f>SUM(C6:C17)</f>
        <v>48</v>
      </c>
      <c r="D21" s="84">
        <f>SUM(D6:D20)</f>
        <v>11410000</v>
      </c>
      <c r="E21" s="85">
        <f>SUM(E6:E17)</f>
        <v>0</v>
      </c>
      <c r="F21" s="84">
        <f>SUM(F6:F20)</f>
        <v>0</v>
      </c>
      <c r="G21" s="86">
        <f>SUM(G6:G17)</f>
        <v>24</v>
      </c>
      <c r="H21" s="84">
        <f>SUM(H6:H20)</f>
        <v>1320000</v>
      </c>
      <c r="I21" s="87">
        <f>SUM(I6:I17)</f>
        <v>72</v>
      </c>
      <c r="J21" s="88">
        <f t="shared" si="0"/>
        <v>12730000</v>
      </c>
      <c r="L21" s="89">
        <f>SUM(L6:L17)</f>
        <v>48</v>
      </c>
      <c r="M21" s="90">
        <f>SUM(M6:M20)</f>
        <v>11410000</v>
      </c>
      <c r="N21" s="91">
        <f>SUM(N6:N17)</f>
        <v>0</v>
      </c>
      <c r="O21" s="90">
        <f>SUM(O6:O20)</f>
        <v>0</v>
      </c>
      <c r="P21" s="87">
        <f>SUM(P6:P17)</f>
        <v>48</v>
      </c>
      <c r="Q21" s="88">
        <f>SUM(Q6:Q20)</f>
        <v>11410000</v>
      </c>
    </row>
    <row r="22" spans="2:17" ht="18" customHeight="1">
      <c r="B22" s="92" t="s">
        <v>58</v>
      </c>
      <c r="C22" s="93">
        <f>C21+E21+G21</f>
        <v>72</v>
      </c>
      <c r="D22" s="94">
        <f>IF(C22/12&lt;1,1,ROUNDDOWN(C22/12,0))</f>
        <v>6</v>
      </c>
      <c r="E22" s="95"/>
      <c r="F22" s="96">
        <f>IF(AND(E21/12&lt;1,E21/12&gt;0),1,ROUNDDOWN(E21/12,0))</f>
        <v>0</v>
      </c>
      <c r="G22" s="97" t="s">
        <v>59</v>
      </c>
      <c r="H22" s="98">
        <f>IF(AND(G21/12&lt;1,G21/12&gt;0),1,ROUNDDOWN(G21/12,0))</f>
        <v>2</v>
      </c>
      <c r="I22" s="99" t="s">
        <v>60</v>
      </c>
      <c r="J22" s="100"/>
      <c r="L22" s="101" t="s">
        <v>61</v>
      </c>
      <c r="M22" s="102">
        <f>IF(AND(L21/12&lt;1,L21/12&gt;0),1,ROUNDDOWN(L21/12,0))</f>
        <v>4</v>
      </c>
      <c r="N22" s="103"/>
      <c r="O22" s="104">
        <f>IF(AND(N21/12&lt;1,N21/12&gt;0),1,ROUNDDOWN(N21/12,0))</f>
        <v>0</v>
      </c>
      <c r="P22" s="105" t="s">
        <v>60</v>
      </c>
      <c r="Q22" s="84"/>
    </row>
    <row r="23" spans="2:17" ht="18" customHeight="1">
      <c r="B23" s="106" t="s">
        <v>62</v>
      </c>
      <c r="C23" s="107" t="s">
        <v>61</v>
      </c>
      <c r="D23" s="107" t="s">
        <v>63</v>
      </c>
      <c r="E23" s="108"/>
      <c r="G23" s="108"/>
      <c r="I23" s="99"/>
      <c r="L23" s="108"/>
      <c r="M23" s="108"/>
      <c r="N23" s="108"/>
      <c r="O23" s="108"/>
      <c r="P23" s="108"/>
      <c r="Q23" s="51"/>
    </row>
    <row r="24" spans="2:17" ht="18" customHeight="1" thickBot="1">
      <c r="B24" s="108"/>
      <c r="C24" s="108"/>
      <c r="D24" s="109"/>
      <c r="E24" s="108"/>
      <c r="G24" s="110" t="s">
        <v>64</v>
      </c>
      <c r="I24" s="99"/>
      <c r="J24" s="111"/>
      <c r="K24" s="111"/>
      <c r="L24" s="111"/>
      <c r="M24" s="111"/>
      <c r="N24" s="111"/>
      <c r="O24" s="111"/>
      <c r="P24" s="111"/>
      <c r="Q24" s="111"/>
    </row>
    <row r="25" spans="2:17" ht="18" customHeight="1" thickBot="1">
      <c r="B25" s="27" t="s">
        <v>65</v>
      </c>
      <c r="C25" s="23" t="s">
        <v>66</v>
      </c>
      <c r="D25" s="112">
        <f>ROUNDDOWN(J21,-3)/1000</f>
        <v>12730</v>
      </c>
      <c r="E25" s="27" t="s">
        <v>67</v>
      </c>
      <c r="F25" s="28" t="s">
        <v>68</v>
      </c>
      <c r="H25" s="27" t="s">
        <v>69</v>
      </c>
      <c r="I25" s="23" t="s">
        <v>70</v>
      </c>
      <c r="J25" s="113">
        <f>ROUNDDOWN(M21,-3)/1000</f>
        <v>11410</v>
      </c>
      <c r="K25" s="114"/>
      <c r="L25" s="115" t="s">
        <v>71</v>
      </c>
      <c r="M25" s="113">
        <f>ROUNDDOWN(O21,-3)/1000</f>
        <v>0</v>
      </c>
      <c r="N25" s="116" t="s">
        <v>72</v>
      </c>
      <c r="O25" s="113">
        <f>J25-M25</f>
        <v>11410</v>
      </c>
      <c r="P25" s="117"/>
      <c r="Q25" s="111" t="s">
        <v>73</v>
      </c>
    </row>
    <row r="26" spans="2:17" ht="18" customHeight="1">
      <c r="C26" s="118"/>
      <c r="D26" s="111"/>
      <c r="E26" s="111"/>
      <c r="I26" s="111"/>
      <c r="J26" s="111"/>
      <c r="K26" s="111"/>
      <c r="L26" s="111"/>
      <c r="M26" s="111"/>
      <c r="N26" s="111"/>
      <c r="P26" s="111"/>
      <c r="Q26" s="111"/>
    </row>
    <row r="27" spans="2:17" ht="15.95" customHeight="1">
      <c r="C27" s="33"/>
      <c r="D27" s="111"/>
      <c r="E27" s="111"/>
      <c r="F27" s="111"/>
      <c r="G27" s="111"/>
      <c r="H27" s="111"/>
      <c r="I27" s="111"/>
      <c r="J27" s="111"/>
      <c r="K27" s="111"/>
      <c r="L27" s="111"/>
      <c r="M27" s="111"/>
      <c r="N27" s="111"/>
      <c r="O27" s="111"/>
      <c r="P27" s="111"/>
    </row>
    <row r="28" spans="2:17" ht="15.95" customHeight="1">
      <c r="B28" s="119"/>
      <c r="C28" s="33"/>
      <c r="D28" s="111"/>
      <c r="E28" s="111"/>
      <c r="F28" s="111"/>
      <c r="G28" s="111"/>
      <c r="H28" s="111"/>
      <c r="I28" s="111"/>
      <c r="J28" s="111"/>
      <c r="K28" s="111"/>
      <c r="L28" s="111"/>
      <c r="M28" s="111"/>
      <c r="N28" s="111"/>
      <c r="O28" s="111"/>
      <c r="P28" s="111"/>
    </row>
    <row r="29" spans="2:17" ht="15.95" customHeight="1">
      <c r="B29" s="119"/>
      <c r="C29" s="33"/>
      <c r="D29" s="111"/>
      <c r="E29" s="111"/>
      <c r="F29" s="111"/>
      <c r="G29" s="111"/>
      <c r="H29" s="111"/>
      <c r="I29" s="111"/>
      <c r="J29" s="111"/>
      <c r="K29" s="111"/>
      <c r="L29" s="111"/>
      <c r="M29" s="111"/>
      <c r="N29" s="111"/>
      <c r="O29" s="111"/>
      <c r="P29" s="111"/>
    </row>
    <row r="30" spans="2:17" ht="15.95" customHeight="1">
      <c r="B30" s="119"/>
      <c r="C30" s="33"/>
      <c r="D30" s="111"/>
      <c r="E30" s="111"/>
      <c r="F30" s="111"/>
      <c r="G30" s="111"/>
      <c r="H30" s="111"/>
      <c r="I30" s="111"/>
      <c r="J30" s="111"/>
      <c r="K30" s="111"/>
      <c r="L30" s="111"/>
      <c r="M30" s="111"/>
      <c r="N30" s="111"/>
      <c r="O30" s="111"/>
      <c r="P30" s="111"/>
    </row>
    <row r="31" spans="2:17" ht="15.95" customHeight="1">
      <c r="B31" s="119"/>
      <c r="C31" s="33"/>
      <c r="D31" s="111"/>
      <c r="E31" s="111"/>
      <c r="F31" s="111"/>
      <c r="G31" s="111"/>
      <c r="H31" s="111"/>
      <c r="I31" s="111"/>
      <c r="J31" s="111"/>
      <c r="K31" s="111"/>
      <c r="L31" s="111"/>
      <c r="M31" s="111"/>
      <c r="N31" s="111"/>
      <c r="O31" s="111"/>
      <c r="P31" s="111"/>
    </row>
    <row r="32" spans="2:17" ht="14.1" customHeight="1">
      <c r="B32" s="119"/>
      <c r="C32" s="33"/>
      <c r="D32" s="111"/>
      <c r="E32" s="111"/>
      <c r="F32" s="111"/>
      <c r="G32" s="111"/>
      <c r="H32" s="111"/>
      <c r="I32" s="111"/>
      <c r="J32" s="111"/>
      <c r="K32" s="111"/>
      <c r="L32" s="111"/>
      <c r="M32" s="111"/>
      <c r="N32" s="111"/>
      <c r="O32" s="111"/>
      <c r="P32" s="111"/>
    </row>
    <row r="33" spans="2:16" ht="14.1" customHeight="1">
      <c r="B33" s="119"/>
      <c r="C33" s="33"/>
      <c r="D33" s="111"/>
      <c r="E33" s="111"/>
      <c r="F33" s="111"/>
      <c r="G33" s="111"/>
      <c r="H33" s="111"/>
      <c r="I33" s="111"/>
      <c r="J33" s="111"/>
      <c r="K33" s="111"/>
      <c r="L33" s="111"/>
      <c r="M33" s="111"/>
      <c r="N33" s="111"/>
      <c r="O33" s="111"/>
      <c r="P33" s="111"/>
    </row>
    <row r="34" spans="2:16" ht="14.1" customHeight="1">
      <c r="B34" s="119"/>
      <c r="C34" s="33"/>
      <c r="D34" s="111"/>
      <c r="E34" s="111"/>
      <c r="F34" s="111"/>
      <c r="G34" s="111"/>
      <c r="H34" s="111"/>
      <c r="I34" s="111"/>
      <c r="J34" s="111"/>
      <c r="K34" s="111"/>
      <c r="L34" s="111"/>
      <c r="M34" s="111"/>
      <c r="N34" s="111"/>
      <c r="O34" s="111"/>
      <c r="P34" s="111"/>
    </row>
    <row r="35" spans="2:16" ht="14.1" customHeight="1">
      <c r="C35" s="33"/>
      <c r="D35" s="111"/>
      <c r="E35" s="111"/>
      <c r="F35" s="111"/>
      <c r="G35" s="111"/>
      <c r="H35" s="111"/>
      <c r="I35" s="111"/>
      <c r="J35" s="111"/>
      <c r="K35" s="111"/>
      <c r="L35" s="111"/>
      <c r="M35" s="111"/>
      <c r="N35" s="111"/>
      <c r="O35" s="111"/>
      <c r="P35" s="111"/>
    </row>
    <row r="36" spans="2:16">
      <c r="D36" s="111"/>
      <c r="E36" s="111"/>
      <c r="F36" s="111"/>
      <c r="G36" s="111"/>
      <c r="H36" s="111"/>
      <c r="I36" s="111"/>
      <c r="J36" s="111"/>
      <c r="K36" s="111"/>
      <c r="L36" s="111"/>
      <c r="M36" s="111"/>
      <c r="N36" s="111"/>
      <c r="O36" s="111"/>
      <c r="P36" s="111"/>
    </row>
    <row r="37" spans="2:16">
      <c r="D37" s="111"/>
      <c r="E37" s="111"/>
      <c r="F37" s="111"/>
      <c r="G37" s="111"/>
      <c r="H37" s="111"/>
      <c r="I37" s="111"/>
      <c r="J37" s="111"/>
      <c r="K37" s="111"/>
      <c r="L37" s="111"/>
      <c r="M37" s="111"/>
      <c r="N37" s="111"/>
      <c r="O37" s="111"/>
      <c r="P37" s="111"/>
    </row>
    <row r="38" spans="2:16">
      <c r="B38" s="33"/>
      <c r="C38" s="33"/>
      <c r="D38" s="111"/>
      <c r="E38" s="111"/>
      <c r="F38" s="111"/>
      <c r="G38" s="111"/>
      <c r="H38" s="111"/>
      <c r="I38" s="111"/>
      <c r="J38" s="111"/>
      <c r="K38" s="111"/>
      <c r="L38" s="111"/>
      <c r="M38" s="111"/>
      <c r="N38" s="111"/>
      <c r="O38" s="111"/>
      <c r="P38" s="111"/>
    </row>
    <row r="39" spans="2:16" ht="15.95" customHeight="1">
      <c r="O39" s="111"/>
    </row>
    <row r="40" spans="2:16" ht="15.95" customHeight="1"/>
    <row r="41" spans="2:16" ht="15.95" customHeight="1"/>
    <row r="42" spans="2:16" ht="15.95" customHeight="1"/>
    <row r="43" spans="2:16" ht="15.95" customHeight="1"/>
    <row r="44" spans="2:16" ht="15.95" customHeight="1"/>
    <row r="45" spans="2:16" ht="15.95" customHeight="1"/>
    <row r="46" spans="2:16" ht="15.95" customHeight="1"/>
    <row r="47" spans="2:16" ht="15.95" customHeight="1"/>
    <row r="48" spans="2:16"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6" ht="18" customHeight="1"/>
  </sheetData>
  <mergeCells count="2">
    <mergeCell ref="C4:H4"/>
    <mergeCell ref="L4:Q4"/>
  </mergeCells>
  <phoneticPr fontId="1"/>
  <printOptions gridLinesSet="0"/>
  <pageMargins left="0.78740157480314965" right="0.78740157480314965" top="0.78740157480314965" bottom="0.78740157480314965" header="0.51181102362204722" footer="0.51181102362204722"/>
  <pageSetup paperSize="9" orientation="landscape" horizontalDpi="300" verticalDpi="300" r:id="rId1"/>
  <headerFooter alignWithMargins="0">
    <oddHeader>&amp;R&amp;"ＭＳ Ｐ明朝,標準"&amp;9&amp;D</oddHeader>
    <oddFooter>&amp;L&amp;"ＭＳ Ｐ明朝,標準"&amp;8&amp;F・&amp;A&amp;R&amp;"ＭＳ Ｐ明朝,標準"&amp;8Maemura Office</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O65"/>
  <sheetViews>
    <sheetView showGridLines="0" tabSelected="1" workbookViewId="0">
      <selection activeCell="D17" sqref="D17"/>
    </sheetView>
  </sheetViews>
  <sheetFormatPr defaultRowHeight="13.5"/>
  <cols>
    <col min="1" max="1" width="3.625" style="23" customWidth="1"/>
    <col min="2" max="2" width="9.125" style="23" customWidth="1"/>
    <col min="3" max="3" width="3.625" style="23" customWidth="1"/>
    <col min="4" max="4" width="12.625" style="23" customWidth="1"/>
    <col min="5" max="5" width="2.625" style="23" customWidth="1"/>
    <col min="6" max="6" width="12.625" style="23" customWidth="1"/>
    <col min="7" max="7" width="3.125" style="23" customWidth="1"/>
    <col min="8" max="8" width="13.125" style="23" customWidth="1"/>
    <col min="9" max="9" width="3.625" style="23" customWidth="1"/>
    <col min="10" max="10" width="9.125" style="23" customWidth="1"/>
    <col min="11" max="11" width="2.75" style="23" customWidth="1"/>
    <col min="12" max="12" width="12.625" style="23" customWidth="1"/>
    <col min="13" max="13" width="8.625" style="23" customWidth="1"/>
    <col min="14" max="14" width="12.625" style="23" customWidth="1"/>
    <col min="15" max="15" width="3.125" style="23" customWidth="1"/>
    <col min="16" max="16" width="11.625" style="23" customWidth="1"/>
    <col min="17" max="256" width="9" style="23"/>
    <col min="257" max="257" width="3.625" style="23" customWidth="1"/>
    <col min="258" max="258" width="9.125" style="23" customWidth="1"/>
    <col min="259" max="259" width="3.625" style="23" customWidth="1"/>
    <col min="260" max="260" width="12.625" style="23" customWidth="1"/>
    <col min="261" max="261" width="2.625" style="23" customWidth="1"/>
    <col min="262" max="262" width="12.625" style="23" customWidth="1"/>
    <col min="263" max="263" width="3.125" style="23" customWidth="1"/>
    <col min="264" max="264" width="13.125" style="23" customWidth="1"/>
    <col min="265" max="265" width="3.625" style="23" customWidth="1"/>
    <col min="266" max="266" width="9.125" style="23" customWidth="1"/>
    <col min="267" max="267" width="2.75" style="23" customWidth="1"/>
    <col min="268" max="268" width="12.625" style="23" customWidth="1"/>
    <col min="269" max="269" width="8.625" style="23" customWidth="1"/>
    <col min="270" max="270" width="12.625" style="23" customWidth="1"/>
    <col min="271" max="271" width="3.125" style="23" customWidth="1"/>
    <col min="272" max="272" width="11.625" style="23" customWidth="1"/>
    <col min="273" max="512" width="9" style="23"/>
    <col min="513" max="513" width="3.625" style="23" customWidth="1"/>
    <col min="514" max="514" width="9.125" style="23" customWidth="1"/>
    <col min="515" max="515" width="3.625" style="23" customWidth="1"/>
    <col min="516" max="516" width="12.625" style="23" customWidth="1"/>
    <col min="517" max="517" width="2.625" style="23" customWidth="1"/>
    <col min="518" max="518" width="12.625" style="23" customWidth="1"/>
    <col min="519" max="519" width="3.125" style="23" customWidth="1"/>
    <col min="520" max="520" width="13.125" style="23" customWidth="1"/>
    <col min="521" max="521" width="3.625" style="23" customWidth="1"/>
    <col min="522" max="522" width="9.125" style="23" customWidth="1"/>
    <col min="523" max="523" width="2.75" style="23" customWidth="1"/>
    <col min="524" max="524" width="12.625" style="23" customWidth="1"/>
    <col min="525" max="525" width="8.625" style="23" customWidth="1"/>
    <col min="526" max="526" width="12.625" style="23" customWidth="1"/>
    <col min="527" max="527" width="3.125" style="23" customWidth="1"/>
    <col min="528" max="528" width="11.625" style="23" customWidth="1"/>
    <col min="529" max="768" width="9" style="23"/>
    <col min="769" max="769" width="3.625" style="23" customWidth="1"/>
    <col min="770" max="770" width="9.125" style="23" customWidth="1"/>
    <col min="771" max="771" width="3.625" style="23" customWidth="1"/>
    <col min="772" max="772" width="12.625" style="23" customWidth="1"/>
    <col min="773" max="773" width="2.625" style="23" customWidth="1"/>
    <col min="774" max="774" width="12.625" style="23" customWidth="1"/>
    <col min="775" max="775" width="3.125" style="23" customWidth="1"/>
    <col min="776" max="776" width="13.125" style="23" customWidth="1"/>
    <col min="777" max="777" width="3.625" style="23" customWidth="1"/>
    <col min="778" max="778" width="9.125" style="23" customWidth="1"/>
    <col min="779" max="779" width="2.75" style="23" customWidth="1"/>
    <col min="780" max="780" width="12.625" style="23" customWidth="1"/>
    <col min="781" max="781" width="8.625" style="23" customWidth="1"/>
    <col min="782" max="782" width="12.625" style="23" customWidth="1"/>
    <col min="783" max="783" width="3.125" style="23" customWidth="1"/>
    <col min="784" max="784" width="11.625" style="23" customWidth="1"/>
    <col min="785" max="1024" width="9" style="23"/>
    <col min="1025" max="1025" width="3.625" style="23" customWidth="1"/>
    <col min="1026" max="1026" width="9.125" style="23" customWidth="1"/>
    <col min="1027" max="1027" width="3.625" style="23" customWidth="1"/>
    <col min="1028" max="1028" width="12.625" style="23" customWidth="1"/>
    <col min="1029" max="1029" width="2.625" style="23" customWidth="1"/>
    <col min="1030" max="1030" width="12.625" style="23" customWidth="1"/>
    <col min="1031" max="1031" width="3.125" style="23" customWidth="1"/>
    <col min="1032" max="1032" width="13.125" style="23" customWidth="1"/>
    <col min="1033" max="1033" width="3.625" style="23" customWidth="1"/>
    <col min="1034" max="1034" width="9.125" style="23" customWidth="1"/>
    <col min="1035" max="1035" width="2.75" style="23" customWidth="1"/>
    <col min="1036" max="1036" width="12.625" style="23" customWidth="1"/>
    <col min="1037" max="1037" width="8.625" style="23" customWidth="1"/>
    <col min="1038" max="1038" width="12.625" style="23" customWidth="1"/>
    <col min="1039" max="1039" width="3.125" style="23" customWidth="1"/>
    <col min="1040" max="1040" width="11.625" style="23" customWidth="1"/>
    <col min="1041" max="1280" width="9" style="23"/>
    <col min="1281" max="1281" width="3.625" style="23" customWidth="1"/>
    <col min="1282" max="1282" width="9.125" style="23" customWidth="1"/>
    <col min="1283" max="1283" width="3.625" style="23" customWidth="1"/>
    <col min="1284" max="1284" width="12.625" style="23" customWidth="1"/>
    <col min="1285" max="1285" width="2.625" style="23" customWidth="1"/>
    <col min="1286" max="1286" width="12.625" style="23" customWidth="1"/>
    <col min="1287" max="1287" width="3.125" style="23" customWidth="1"/>
    <col min="1288" max="1288" width="13.125" style="23" customWidth="1"/>
    <col min="1289" max="1289" width="3.625" style="23" customWidth="1"/>
    <col min="1290" max="1290" width="9.125" style="23" customWidth="1"/>
    <col min="1291" max="1291" width="2.75" style="23" customWidth="1"/>
    <col min="1292" max="1292" width="12.625" style="23" customWidth="1"/>
    <col min="1293" max="1293" width="8.625" style="23" customWidth="1"/>
    <col min="1294" max="1294" width="12.625" style="23" customWidth="1"/>
    <col min="1295" max="1295" width="3.125" style="23" customWidth="1"/>
    <col min="1296" max="1296" width="11.625" style="23" customWidth="1"/>
    <col min="1297" max="1536" width="9" style="23"/>
    <col min="1537" max="1537" width="3.625" style="23" customWidth="1"/>
    <col min="1538" max="1538" width="9.125" style="23" customWidth="1"/>
    <col min="1539" max="1539" width="3.625" style="23" customWidth="1"/>
    <col min="1540" max="1540" width="12.625" style="23" customWidth="1"/>
    <col min="1541" max="1541" width="2.625" style="23" customWidth="1"/>
    <col min="1542" max="1542" width="12.625" style="23" customWidth="1"/>
    <col min="1543" max="1543" width="3.125" style="23" customWidth="1"/>
    <col min="1544" max="1544" width="13.125" style="23" customWidth="1"/>
    <col min="1545" max="1545" width="3.625" style="23" customWidth="1"/>
    <col min="1546" max="1546" width="9.125" style="23" customWidth="1"/>
    <col min="1547" max="1547" width="2.75" style="23" customWidth="1"/>
    <col min="1548" max="1548" width="12.625" style="23" customWidth="1"/>
    <col min="1549" max="1549" width="8.625" style="23" customWidth="1"/>
    <col min="1550" max="1550" width="12.625" style="23" customWidth="1"/>
    <col min="1551" max="1551" width="3.125" style="23" customWidth="1"/>
    <col min="1552" max="1552" width="11.625" style="23" customWidth="1"/>
    <col min="1553" max="1792" width="9" style="23"/>
    <col min="1793" max="1793" width="3.625" style="23" customWidth="1"/>
    <col min="1794" max="1794" width="9.125" style="23" customWidth="1"/>
    <col min="1795" max="1795" width="3.625" style="23" customWidth="1"/>
    <col min="1796" max="1796" width="12.625" style="23" customWidth="1"/>
    <col min="1797" max="1797" width="2.625" style="23" customWidth="1"/>
    <col min="1798" max="1798" width="12.625" style="23" customWidth="1"/>
    <col min="1799" max="1799" width="3.125" style="23" customWidth="1"/>
    <col min="1800" max="1800" width="13.125" style="23" customWidth="1"/>
    <col min="1801" max="1801" width="3.625" style="23" customWidth="1"/>
    <col min="1802" max="1802" width="9.125" style="23" customWidth="1"/>
    <col min="1803" max="1803" width="2.75" style="23" customWidth="1"/>
    <col min="1804" max="1804" width="12.625" style="23" customWidth="1"/>
    <col min="1805" max="1805" width="8.625" style="23" customWidth="1"/>
    <col min="1806" max="1806" width="12.625" style="23" customWidth="1"/>
    <col min="1807" max="1807" width="3.125" style="23" customWidth="1"/>
    <col min="1808" max="1808" width="11.625" style="23" customWidth="1"/>
    <col min="1809" max="2048" width="9" style="23"/>
    <col min="2049" max="2049" width="3.625" style="23" customWidth="1"/>
    <col min="2050" max="2050" width="9.125" style="23" customWidth="1"/>
    <col min="2051" max="2051" width="3.625" style="23" customWidth="1"/>
    <col min="2052" max="2052" width="12.625" style="23" customWidth="1"/>
    <col min="2053" max="2053" width="2.625" style="23" customWidth="1"/>
    <col min="2054" max="2054" width="12.625" style="23" customWidth="1"/>
    <col min="2055" max="2055" width="3.125" style="23" customWidth="1"/>
    <col min="2056" max="2056" width="13.125" style="23" customWidth="1"/>
    <col min="2057" max="2057" width="3.625" style="23" customWidth="1"/>
    <col min="2058" max="2058" width="9.125" style="23" customWidth="1"/>
    <col min="2059" max="2059" width="2.75" style="23" customWidth="1"/>
    <col min="2060" max="2060" width="12.625" style="23" customWidth="1"/>
    <col min="2061" max="2061" width="8.625" style="23" customWidth="1"/>
    <col min="2062" max="2062" width="12.625" style="23" customWidth="1"/>
    <col min="2063" max="2063" width="3.125" style="23" customWidth="1"/>
    <col min="2064" max="2064" width="11.625" style="23" customWidth="1"/>
    <col min="2065" max="2304" width="9" style="23"/>
    <col min="2305" max="2305" width="3.625" style="23" customWidth="1"/>
    <col min="2306" max="2306" width="9.125" style="23" customWidth="1"/>
    <col min="2307" max="2307" width="3.625" style="23" customWidth="1"/>
    <col min="2308" max="2308" width="12.625" style="23" customWidth="1"/>
    <col min="2309" max="2309" width="2.625" style="23" customWidth="1"/>
    <col min="2310" max="2310" width="12.625" style="23" customWidth="1"/>
    <col min="2311" max="2311" width="3.125" style="23" customWidth="1"/>
    <col min="2312" max="2312" width="13.125" style="23" customWidth="1"/>
    <col min="2313" max="2313" width="3.625" style="23" customWidth="1"/>
    <col min="2314" max="2314" width="9.125" style="23" customWidth="1"/>
    <col min="2315" max="2315" width="2.75" style="23" customWidth="1"/>
    <col min="2316" max="2316" width="12.625" style="23" customWidth="1"/>
    <col min="2317" max="2317" width="8.625" style="23" customWidth="1"/>
    <col min="2318" max="2318" width="12.625" style="23" customWidth="1"/>
    <col min="2319" max="2319" width="3.125" style="23" customWidth="1"/>
    <col min="2320" max="2320" width="11.625" style="23" customWidth="1"/>
    <col min="2321" max="2560" width="9" style="23"/>
    <col min="2561" max="2561" width="3.625" style="23" customWidth="1"/>
    <col min="2562" max="2562" width="9.125" style="23" customWidth="1"/>
    <col min="2563" max="2563" width="3.625" style="23" customWidth="1"/>
    <col min="2564" max="2564" width="12.625" style="23" customWidth="1"/>
    <col min="2565" max="2565" width="2.625" style="23" customWidth="1"/>
    <col min="2566" max="2566" width="12.625" style="23" customWidth="1"/>
    <col min="2567" max="2567" width="3.125" style="23" customWidth="1"/>
    <col min="2568" max="2568" width="13.125" style="23" customWidth="1"/>
    <col min="2569" max="2569" width="3.625" style="23" customWidth="1"/>
    <col min="2570" max="2570" width="9.125" style="23" customWidth="1"/>
    <col min="2571" max="2571" width="2.75" style="23" customWidth="1"/>
    <col min="2572" max="2572" width="12.625" style="23" customWidth="1"/>
    <col min="2573" max="2573" width="8.625" style="23" customWidth="1"/>
    <col min="2574" max="2574" width="12.625" style="23" customWidth="1"/>
    <col min="2575" max="2575" width="3.125" style="23" customWidth="1"/>
    <col min="2576" max="2576" width="11.625" style="23" customWidth="1"/>
    <col min="2577" max="2816" width="9" style="23"/>
    <col min="2817" max="2817" width="3.625" style="23" customWidth="1"/>
    <col min="2818" max="2818" width="9.125" style="23" customWidth="1"/>
    <col min="2819" max="2819" width="3.625" style="23" customWidth="1"/>
    <col min="2820" max="2820" width="12.625" style="23" customWidth="1"/>
    <col min="2821" max="2821" width="2.625" style="23" customWidth="1"/>
    <col min="2822" max="2822" width="12.625" style="23" customWidth="1"/>
    <col min="2823" max="2823" width="3.125" style="23" customWidth="1"/>
    <col min="2824" max="2824" width="13.125" style="23" customWidth="1"/>
    <col min="2825" max="2825" width="3.625" style="23" customWidth="1"/>
    <col min="2826" max="2826" width="9.125" style="23" customWidth="1"/>
    <col min="2827" max="2827" width="2.75" style="23" customWidth="1"/>
    <col min="2828" max="2828" width="12.625" style="23" customWidth="1"/>
    <col min="2829" max="2829" width="8.625" style="23" customWidth="1"/>
    <col min="2830" max="2830" width="12.625" style="23" customWidth="1"/>
    <col min="2831" max="2831" width="3.125" style="23" customWidth="1"/>
    <col min="2832" max="2832" width="11.625" style="23" customWidth="1"/>
    <col min="2833" max="3072" width="9" style="23"/>
    <col min="3073" max="3073" width="3.625" style="23" customWidth="1"/>
    <col min="3074" max="3074" width="9.125" style="23" customWidth="1"/>
    <col min="3075" max="3075" width="3.625" style="23" customWidth="1"/>
    <col min="3076" max="3076" width="12.625" style="23" customWidth="1"/>
    <col min="3077" max="3077" width="2.625" style="23" customWidth="1"/>
    <col min="3078" max="3078" width="12.625" style="23" customWidth="1"/>
    <col min="3079" max="3079" width="3.125" style="23" customWidth="1"/>
    <col min="3080" max="3080" width="13.125" style="23" customWidth="1"/>
    <col min="3081" max="3081" width="3.625" style="23" customWidth="1"/>
    <col min="3082" max="3082" width="9.125" style="23" customWidth="1"/>
    <col min="3083" max="3083" width="2.75" style="23" customWidth="1"/>
    <col min="3084" max="3084" width="12.625" style="23" customWidth="1"/>
    <col min="3085" max="3085" width="8.625" style="23" customWidth="1"/>
    <col min="3086" max="3086" width="12.625" style="23" customWidth="1"/>
    <col min="3087" max="3087" width="3.125" style="23" customWidth="1"/>
    <col min="3088" max="3088" width="11.625" style="23" customWidth="1"/>
    <col min="3089" max="3328" width="9" style="23"/>
    <col min="3329" max="3329" width="3.625" style="23" customWidth="1"/>
    <col min="3330" max="3330" width="9.125" style="23" customWidth="1"/>
    <col min="3331" max="3331" width="3.625" style="23" customWidth="1"/>
    <col min="3332" max="3332" width="12.625" style="23" customWidth="1"/>
    <col min="3333" max="3333" width="2.625" style="23" customWidth="1"/>
    <col min="3334" max="3334" width="12.625" style="23" customWidth="1"/>
    <col min="3335" max="3335" width="3.125" style="23" customWidth="1"/>
    <col min="3336" max="3336" width="13.125" style="23" customWidth="1"/>
    <col min="3337" max="3337" width="3.625" style="23" customWidth="1"/>
    <col min="3338" max="3338" width="9.125" style="23" customWidth="1"/>
    <col min="3339" max="3339" width="2.75" style="23" customWidth="1"/>
    <col min="3340" max="3340" width="12.625" style="23" customWidth="1"/>
    <col min="3341" max="3341" width="8.625" style="23" customWidth="1"/>
    <col min="3342" max="3342" width="12.625" style="23" customWidth="1"/>
    <col min="3343" max="3343" width="3.125" style="23" customWidth="1"/>
    <col min="3344" max="3344" width="11.625" style="23" customWidth="1"/>
    <col min="3345" max="3584" width="9" style="23"/>
    <col min="3585" max="3585" width="3.625" style="23" customWidth="1"/>
    <col min="3586" max="3586" width="9.125" style="23" customWidth="1"/>
    <col min="3587" max="3587" width="3.625" style="23" customWidth="1"/>
    <col min="3588" max="3588" width="12.625" style="23" customWidth="1"/>
    <col min="3589" max="3589" width="2.625" style="23" customWidth="1"/>
    <col min="3590" max="3590" width="12.625" style="23" customWidth="1"/>
    <col min="3591" max="3591" width="3.125" style="23" customWidth="1"/>
    <col min="3592" max="3592" width="13.125" style="23" customWidth="1"/>
    <col min="3593" max="3593" width="3.625" style="23" customWidth="1"/>
    <col min="3594" max="3594" width="9.125" style="23" customWidth="1"/>
    <col min="3595" max="3595" width="2.75" style="23" customWidth="1"/>
    <col min="3596" max="3596" width="12.625" style="23" customWidth="1"/>
    <col min="3597" max="3597" width="8.625" style="23" customWidth="1"/>
    <col min="3598" max="3598" width="12.625" style="23" customWidth="1"/>
    <col min="3599" max="3599" width="3.125" style="23" customWidth="1"/>
    <col min="3600" max="3600" width="11.625" style="23" customWidth="1"/>
    <col min="3601" max="3840" width="9" style="23"/>
    <col min="3841" max="3841" width="3.625" style="23" customWidth="1"/>
    <col min="3842" max="3842" width="9.125" style="23" customWidth="1"/>
    <col min="3843" max="3843" width="3.625" style="23" customWidth="1"/>
    <col min="3844" max="3844" width="12.625" style="23" customWidth="1"/>
    <col min="3845" max="3845" width="2.625" style="23" customWidth="1"/>
    <col min="3846" max="3846" width="12.625" style="23" customWidth="1"/>
    <col min="3847" max="3847" width="3.125" style="23" customWidth="1"/>
    <col min="3848" max="3848" width="13.125" style="23" customWidth="1"/>
    <col min="3849" max="3849" width="3.625" style="23" customWidth="1"/>
    <col min="3850" max="3850" width="9.125" style="23" customWidth="1"/>
    <col min="3851" max="3851" width="2.75" style="23" customWidth="1"/>
    <col min="3852" max="3852" width="12.625" style="23" customWidth="1"/>
    <col min="3853" max="3853" width="8.625" style="23" customWidth="1"/>
    <col min="3854" max="3854" width="12.625" style="23" customWidth="1"/>
    <col min="3855" max="3855" width="3.125" style="23" customWidth="1"/>
    <col min="3856" max="3856" width="11.625" style="23" customWidth="1"/>
    <col min="3857" max="4096" width="9" style="23"/>
    <col min="4097" max="4097" width="3.625" style="23" customWidth="1"/>
    <col min="4098" max="4098" width="9.125" style="23" customWidth="1"/>
    <col min="4099" max="4099" width="3.625" style="23" customWidth="1"/>
    <col min="4100" max="4100" width="12.625" style="23" customWidth="1"/>
    <col min="4101" max="4101" width="2.625" style="23" customWidth="1"/>
    <col min="4102" max="4102" width="12.625" style="23" customWidth="1"/>
    <col min="4103" max="4103" width="3.125" style="23" customWidth="1"/>
    <col min="4104" max="4104" width="13.125" style="23" customWidth="1"/>
    <col min="4105" max="4105" width="3.625" style="23" customWidth="1"/>
    <col min="4106" max="4106" width="9.125" style="23" customWidth="1"/>
    <col min="4107" max="4107" width="2.75" style="23" customWidth="1"/>
    <col min="4108" max="4108" width="12.625" style="23" customWidth="1"/>
    <col min="4109" max="4109" width="8.625" style="23" customWidth="1"/>
    <col min="4110" max="4110" width="12.625" style="23" customWidth="1"/>
    <col min="4111" max="4111" width="3.125" style="23" customWidth="1"/>
    <col min="4112" max="4112" width="11.625" style="23" customWidth="1"/>
    <col min="4113" max="4352" width="9" style="23"/>
    <col min="4353" max="4353" width="3.625" style="23" customWidth="1"/>
    <col min="4354" max="4354" width="9.125" style="23" customWidth="1"/>
    <col min="4355" max="4355" width="3.625" style="23" customWidth="1"/>
    <col min="4356" max="4356" width="12.625" style="23" customWidth="1"/>
    <col min="4357" max="4357" width="2.625" style="23" customWidth="1"/>
    <col min="4358" max="4358" width="12.625" style="23" customWidth="1"/>
    <col min="4359" max="4359" width="3.125" style="23" customWidth="1"/>
    <col min="4360" max="4360" width="13.125" style="23" customWidth="1"/>
    <col min="4361" max="4361" width="3.625" style="23" customWidth="1"/>
    <col min="4362" max="4362" width="9.125" style="23" customWidth="1"/>
    <col min="4363" max="4363" width="2.75" style="23" customWidth="1"/>
    <col min="4364" max="4364" width="12.625" style="23" customWidth="1"/>
    <col min="4365" max="4365" width="8.625" style="23" customWidth="1"/>
    <col min="4366" max="4366" width="12.625" style="23" customWidth="1"/>
    <col min="4367" max="4367" width="3.125" style="23" customWidth="1"/>
    <col min="4368" max="4368" width="11.625" style="23" customWidth="1"/>
    <col min="4369" max="4608" width="9" style="23"/>
    <col min="4609" max="4609" width="3.625" style="23" customWidth="1"/>
    <col min="4610" max="4610" width="9.125" style="23" customWidth="1"/>
    <col min="4611" max="4611" width="3.625" style="23" customWidth="1"/>
    <col min="4612" max="4612" width="12.625" style="23" customWidth="1"/>
    <col min="4613" max="4613" width="2.625" style="23" customWidth="1"/>
    <col min="4614" max="4614" width="12.625" style="23" customWidth="1"/>
    <col min="4615" max="4615" width="3.125" style="23" customWidth="1"/>
    <col min="4616" max="4616" width="13.125" style="23" customWidth="1"/>
    <col min="4617" max="4617" width="3.625" style="23" customWidth="1"/>
    <col min="4618" max="4618" width="9.125" style="23" customWidth="1"/>
    <col min="4619" max="4619" width="2.75" style="23" customWidth="1"/>
    <col min="4620" max="4620" width="12.625" style="23" customWidth="1"/>
    <col min="4621" max="4621" width="8.625" style="23" customWidth="1"/>
    <col min="4622" max="4622" width="12.625" style="23" customWidth="1"/>
    <col min="4623" max="4623" width="3.125" style="23" customWidth="1"/>
    <col min="4624" max="4624" width="11.625" style="23" customWidth="1"/>
    <col min="4625" max="4864" width="9" style="23"/>
    <col min="4865" max="4865" width="3.625" style="23" customWidth="1"/>
    <col min="4866" max="4866" width="9.125" style="23" customWidth="1"/>
    <col min="4867" max="4867" width="3.625" style="23" customWidth="1"/>
    <col min="4868" max="4868" width="12.625" style="23" customWidth="1"/>
    <col min="4869" max="4869" width="2.625" style="23" customWidth="1"/>
    <col min="4870" max="4870" width="12.625" style="23" customWidth="1"/>
    <col min="4871" max="4871" width="3.125" style="23" customWidth="1"/>
    <col min="4872" max="4872" width="13.125" style="23" customWidth="1"/>
    <col min="4873" max="4873" width="3.625" style="23" customWidth="1"/>
    <col min="4874" max="4874" width="9.125" style="23" customWidth="1"/>
    <col min="4875" max="4875" width="2.75" style="23" customWidth="1"/>
    <col min="4876" max="4876" width="12.625" style="23" customWidth="1"/>
    <col min="4877" max="4877" width="8.625" style="23" customWidth="1"/>
    <col min="4878" max="4878" width="12.625" style="23" customWidth="1"/>
    <col min="4879" max="4879" width="3.125" style="23" customWidth="1"/>
    <col min="4880" max="4880" width="11.625" style="23" customWidth="1"/>
    <col min="4881" max="5120" width="9" style="23"/>
    <col min="5121" max="5121" width="3.625" style="23" customWidth="1"/>
    <col min="5122" max="5122" width="9.125" style="23" customWidth="1"/>
    <col min="5123" max="5123" width="3.625" style="23" customWidth="1"/>
    <col min="5124" max="5124" width="12.625" style="23" customWidth="1"/>
    <col min="5125" max="5125" width="2.625" style="23" customWidth="1"/>
    <col min="5126" max="5126" width="12.625" style="23" customWidth="1"/>
    <col min="5127" max="5127" width="3.125" style="23" customWidth="1"/>
    <col min="5128" max="5128" width="13.125" style="23" customWidth="1"/>
    <col min="5129" max="5129" width="3.625" style="23" customWidth="1"/>
    <col min="5130" max="5130" width="9.125" style="23" customWidth="1"/>
    <col min="5131" max="5131" width="2.75" style="23" customWidth="1"/>
    <col min="5132" max="5132" width="12.625" style="23" customWidth="1"/>
    <col min="5133" max="5133" width="8.625" style="23" customWidth="1"/>
    <col min="5134" max="5134" width="12.625" style="23" customWidth="1"/>
    <col min="5135" max="5135" width="3.125" style="23" customWidth="1"/>
    <col min="5136" max="5136" width="11.625" style="23" customWidth="1"/>
    <col min="5137" max="5376" width="9" style="23"/>
    <col min="5377" max="5377" width="3.625" style="23" customWidth="1"/>
    <col min="5378" max="5378" width="9.125" style="23" customWidth="1"/>
    <col min="5379" max="5379" width="3.625" style="23" customWidth="1"/>
    <col min="5380" max="5380" width="12.625" style="23" customWidth="1"/>
    <col min="5381" max="5381" width="2.625" style="23" customWidth="1"/>
    <col min="5382" max="5382" width="12.625" style="23" customWidth="1"/>
    <col min="5383" max="5383" width="3.125" style="23" customWidth="1"/>
    <col min="5384" max="5384" width="13.125" style="23" customWidth="1"/>
    <col min="5385" max="5385" width="3.625" style="23" customWidth="1"/>
    <col min="5386" max="5386" width="9.125" style="23" customWidth="1"/>
    <col min="5387" max="5387" width="2.75" style="23" customWidth="1"/>
    <col min="5388" max="5388" width="12.625" style="23" customWidth="1"/>
    <col min="5389" max="5389" width="8.625" style="23" customWidth="1"/>
    <col min="5390" max="5390" width="12.625" style="23" customWidth="1"/>
    <col min="5391" max="5391" width="3.125" style="23" customWidth="1"/>
    <col min="5392" max="5392" width="11.625" style="23" customWidth="1"/>
    <col min="5393" max="5632" width="9" style="23"/>
    <col min="5633" max="5633" width="3.625" style="23" customWidth="1"/>
    <col min="5634" max="5634" width="9.125" style="23" customWidth="1"/>
    <col min="5635" max="5635" width="3.625" style="23" customWidth="1"/>
    <col min="5636" max="5636" width="12.625" style="23" customWidth="1"/>
    <col min="5637" max="5637" width="2.625" style="23" customWidth="1"/>
    <col min="5638" max="5638" width="12.625" style="23" customWidth="1"/>
    <col min="5639" max="5639" width="3.125" style="23" customWidth="1"/>
    <col min="5640" max="5640" width="13.125" style="23" customWidth="1"/>
    <col min="5641" max="5641" width="3.625" style="23" customWidth="1"/>
    <col min="5642" max="5642" width="9.125" style="23" customWidth="1"/>
    <col min="5643" max="5643" width="2.75" style="23" customWidth="1"/>
    <col min="5644" max="5644" width="12.625" style="23" customWidth="1"/>
    <col min="5645" max="5645" width="8.625" style="23" customWidth="1"/>
    <col min="5646" max="5646" width="12.625" style="23" customWidth="1"/>
    <col min="5647" max="5647" width="3.125" style="23" customWidth="1"/>
    <col min="5648" max="5648" width="11.625" style="23" customWidth="1"/>
    <col min="5649" max="5888" width="9" style="23"/>
    <col min="5889" max="5889" width="3.625" style="23" customWidth="1"/>
    <col min="5890" max="5890" width="9.125" style="23" customWidth="1"/>
    <col min="5891" max="5891" width="3.625" style="23" customWidth="1"/>
    <col min="5892" max="5892" width="12.625" style="23" customWidth="1"/>
    <col min="5893" max="5893" width="2.625" style="23" customWidth="1"/>
    <col min="5894" max="5894" width="12.625" style="23" customWidth="1"/>
    <col min="5895" max="5895" width="3.125" style="23" customWidth="1"/>
    <col min="5896" max="5896" width="13.125" style="23" customWidth="1"/>
    <col min="5897" max="5897" width="3.625" style="23" customWidth="1"/>
    <col min="5898" max="5898" width="9.125" style="23" customWidth="1"/>
    <col min="5899" max="5899" width="2.75" style="23" customWidth="1"/>
    <col min="5900" max="5900" width="12.625" style="23" customWidth="1"/>
    <col min="5901" max="5901" width="8.625" style="23" customWidth="1"/>
    <col min="5902" max="5902" width="12.625" style="23" customWidth="1"/>
    <col min="5903" max="5903" width="3.125" style="23" customWidth="1"/>
    <col min="5904" max="5904" width="11.625" style="23" customWidth="1"/>
    <col min="5905" max="6144" width="9" style="23"/>
    <col min="6145" max="6145" width="3.625" style="23" customWidth="1"/>
    <col min="6146" max="6146" width="9.125" style="23" customWidth="1"/>
    <col min="6147" max="6147" width="3.625" style="23" customWidth="1"/>
    <col min="6148" max="6148" width="12.625" style="23" customWidth="1"/>
    <col min="6149" max="6149" width="2.625" style="23" customWidth="1"/>
    <col min="6150" max="6150" width="12.625" style="23" customWidth="1"/>
    <col min="6151" max="6151" width="3.125" style="23" customWidth="1"/>
    <col min="6152" max="6152" width="13.125" style="23" customWidth="1"/>
    <col min="6153" max="6153" width="3.625" style="23" customWidth="1"/>
    <col min="6154" max="6154" width="9.125" style="23" customWidth="1"/>
    <col min="6155" max="6155" width="2.75" style="23" customWidth="1"/>
    <col min="6156" max="6156" width="12.625" style="23" customWidth="1"/>
    <col min="6157" max="6157" width="8.625" style="23" customWidth="1"/>
    <col min="6158" max="6158" width="12.625" style="23" customWidth="1"/>
    <col min="6159" max="6159" width="3.125" style="23" customWidth="1"/>
    <col min="6160" max="6160" width="11.625" style="23" customWidth="1"/>
    <col min="6161" max="6400" width="9" style="23"/>
    <col min="6401" max="6401" width="3.625" style="23" customWidth="1"/>
    <col min="6402" max="6402" width="9.125" style="23" customWidth="1"/>
    <col min="6403" max="6403" width="3.625" style="23" customWidth="1"/>
    <col min="6404" max="6404" width="12.625" style="23" customWidth="1"/>
    <col min="6405" max="6405" width="2.625" style="23" customWidth="1"/>
    <col min="6406" max="6406" width="12.625" style="23" customWidth="1"/>
    <col min="6407" max="6407" width="3.125" style="23" customWidth="1"/>
    <col min="6408" max="6408" width="13.125" style="23" customWidth="1"/>
    <col min="6409" max="6409" width="3.625" style="23" customWidth="1"/>
    <col min="6410" max="6410" width="9.125" style="23" customWidth="1"/>
    <col min="6411" max="6411" width="2.75" style="23" customWidth="1"/>
    <col min="6412" max="6412" width="12.625" style="23" customWidth="1"/>
    <col min="6413" max="6413" width="8.625" style="23" customWidth="1"/>
    <col min="6414" max="6414" width="12.625" style="23" customWidth="1"/>
    <col min="6415" max="6415" width="3.125" style="23" customWidth="1"/>
    <col min="6416" max="6416" width="11.625" style="23" customWidth="1"/>
    <col min="6417" max="6656" width="9" style="23"/>
    <col min="6657" max="6657" width="3.625" style="23" customWidth="1"/>
    <col min="6658" max="6658" width="9.125" style="23" customWidth="1"/>
    <col min="6659" max="6659" width="3.625" style="23" customWidth="1"/>
    <col min="6660" max="6660" width="12.625" style="23" customWidth="1"/>
    <col min="6661" max="6661" width="2.625" style="23" customWidth="1"/>
    <col min="6662" max="6662" width="12.625" style="23" customWidth="1"/>
    <col min="6663" max="6663" width="3.125" style="23" customWidth="1"/>
    <col min="6664" max="6664" width="13.125" style="23" customWidth="1"/>
    <col min="6665" max="6665" width="3.625" style="23" customWidth="1"/>
    <col min="6666" max="6666" width="9.125" style="23" customWidth="1"/>
    <col min="6667" max="6667" width="2.75" style="23" customWidth="1"/>
    <col min="6668" max="6668" width="12.625" style="23" customWidth="1"/>
    <col min="6669" max="6669" width="8.625" style="23" customWidth="1"/>
    <col min="6670" max="6670" width="12.625" style="23" customWidth="1"/>
    <col min="6671" max="6671" width="3.125" style="23" customWidth="1"/>
    <col min="6672" max="6672" width="11.625" style="23" customWidth="1"/>
    <col min="6673" max="6912" width="9" style="23"/>
    <col min="6913" max="6913" width="3.625" style="23" customWidth="1"/>
    <col min="6914" max="6914" width="9.125" style="23" customWidth="1"/>
    <col min="6915" max="6915" width="3.625" style="23" customWidth="1"/>
    <col min="6916" max="6916" width="12.625" style="23" customWidth="1"/>
    <col min="6917" max="6917" width="2.625" style="23" customWidth="1"/>
    <col min="6918" max="6918" width="12.625" style="23" customWidth="1"/>
    <col min="6919" max="6919" width="3.125" style="23" customWidth="1"/>
    <col min="6920" max="6920" width="13.125" style="23" customWidth="1"/>
    <col min="6921" max="6921" width="3.625" style="23" customWidth="1"/>
    <col min="6922" max="6922" width="9.125" style="23" customWidth="1"/>
    <col min="6923" max="6923" width="2.75" style="23" customWidth="1"/>
    <col min="6924" max="6924" width="12.625" style="23" customWidth="1"/>
    <col min="6925" max="6925" width="8.625" style="23" customWidth="1"/>
    <col min="6926" max="6926" width="12.625" style="23" customWidth="1"/>
    <col min="6927" max="6927" width="3.125" style="23" customWidth="1"/>
    <col min="6928" max="6928" width="11.625" style="23" customWidth="1"/>
    <col min="6929" max="7168" width="9" style="23"/>
    <col min="7169" max="7169" width="3.625" style="23" customWidth="1"/>
    <col min="7170" max="7170" width="9.125" style="23" customWidth="1"/>
    <col min="7171" max="7171" width="3.625" style="23" customWidth="1"/>
    <col min="7172" max="7172" width="12.625" style="23" customWidth="1"/>
    <col min="7173" max="7173" width="2.625" style="23" customWidth="1"/>
    <col min="7174" max="7174" width="12.625" style="23" customWidth="1"/>
    <col min="7175" max="7175" width="3.125" style="23" customWidth="1"/>
    <col min="7176" max="7176" width="13.125" style="23" customWidth="1"/>
    <col min="7177" max="7177" width="3.625" style="23" customWidth="1"/>
    <col min="7178" max="7178" width="9.125" style="23" customWidth="1"/>
    <col min="7179" max="7179" width="2.75" style="23" customWidth="1"/>
    <col min="7180" max="7180" width="12.625" style="23" customWidth="1"/>
    <col min="7181" max="7181" width="8.625" style="23" customWidth="1"/>
    <col min="7182" max="7182" width="12.625" style="23" customWidth="1"/>
    <col min="7183" max="7183" width="3.125" style="23" customWidth="1"/>
    <col min="7184" max="7184" width="11.625" style="23" customWidth="1"/>
    <col min="7185" max="7424" width="9" style="23"/>
    <col min="7425" max="7425" width="3.625" style="23" customWidth="1"/>
    <col min="7426" max="7426" width="9.125" style="23" customWidth="1"/>
    <col min="7427" max="7427" width="3.625" style="23" customWidth="1"/>
    <col min="7428" max="7428" width="12.625" style="23" customWidth="1"/>
    <col min="7429" max="7429" width="2.625" style="23" customWidth="1"/>
    <col min="7430" max="7430" width="12.625" style="23" customWidth="1"/>
    <col min="7431" max="7431" width="3.125" style="23" customWidth="1"/>
    <col min="7432" max="7432" width="13.125" style="23" customWidth="1"/>
    <col min="7433" max="7433" width="3.625" style="23" customWidth="1"/>
    <col min="7434" max="7434" width="9.125" style="23" customWidth="1"/>
    <col min="7435" max="7435" width="2.75" style="23" customWidth="1"/>
    <col min="7436" max="7436" width="12.625" style="23" customWidth="1"/>
    <col min="7437" max="7437" width="8.625" style="23" customWidth="1"/>
    <col min="7438" max="7438" width="12.625" style="23" customWidth="1"/>
    <col min="7439" max="7439" width="3.125" style="23" customWidth="1"/>
    <col min="7440" max="7440" width="11.625" style="23" customWidth="1"/>
    <col min="7441" max="7680" width="9" style="23"/>
    <col min="7681" max="7681" width="3.625" style="23" customWidth="1"/>
    <col min="7682" max="7682" width="9.125" style="23" customWidth="1"/>
    <col min="7683" max="7683" width="3.625" style="23" customWidth="1"/>
    <col min="7684" max="7684" width="12.625" style="23" customWidth="1"/>
    <col min="7685" max="7685" width="2.625" style="23" customWidth="1"/>
    <col min="7686" max="7686" width="12.625" style="23" customWidth="1"/>
    <col min="7687" max="7687" width="3.125" style="23" customWidth="1"/>
    <col min="7688" max="7688" width="13.125" style="23" customWidth="1"/>
    <col min="7689" max="7689" width="3.625" style="23" customWidth="1"/>
    <col min="7690" max="7690" width="9.125" style="23" customWidth="1"/>
    <col min="7691" max="7691" width="2.75" style="23" customWidth="1"/>
    <col min="7692" max="7692" width="12.625" style="23" customWidth="1"/>
    <col min="7693" max="7693" width="8.625" style="23" customWidth="1"/>
    <col min="7694" max="7694" width="12.625" style="23" customWidth="1"/>
    <col min="7695" max="7695" width="3.125" style="23" customWidth="1"/>
    <col min="7696" max="7696" width="11.625" style="23" customWidth="1"/>
    <col min="7697" max="7936" width="9" style="23"/>
    <col min="7937" max="7937" width="3.625" style="23" customWidth="1"/>
    <col min="7938" max="7938" width="9.125" style="23" customWidth="1"/>
    <col min="7939" max="7939" width="3.625" style="23" customWidth="1"/>
    <col min="7940" max="7940" width="12.625" style="23" customWidth="1"/>
    <col min="7941" max="7941" width="2.625" style="23" customWidth="1"/>
    <col min="7942" max="7942" width="12.625" style="23" customWidth="1"/>
    <col min="7943" max="7943" width="3.125" style="23" customWidth="1"/>
    <col min="7944" max="7944" width="13.125" style="23" customWidth="1"/>
    <col min="7945" max="7945" width="3.625" style="23" customWidth="1"/>
    <col min="7946" max="7946" width="9.125" style="23" customWidth="1"/>
    <col min="7947" max="7947" width="2.75" style="23" customWidth="1"/>
    <col min="7948" max="7948" width="12.625" style="23" customWidth="1"/>
    <col min="7949" max="7949" width="8.625" style="23" customWidth="1"/>
    <col min="7950" max="7950" width="12.625" style="23" customWidth="1"/>
    <col min="7951" max="7951" width="3.125" style="23" customWidth="1"/>
    <col min="7952" max="7952" width="11.625" style="23" customWidth="1"/>
    <col min="7953" max="8192" width="9" style="23"/>
    <col min="8193" max="8193" width="3.625" style="23" customWidth="1"/>
    <col min="8194" max="8194" width="9.125" style="23" customWidth="1"/>
    <col min="8195" max="8195" width="3.625" style="23" customWidth="1"/>
    <col min="8196" max="8196" width="12.625" style="23" customWidth="1"/>
    <col min="8197" max="8197" width="2.625" style="23" customWidth="1"/>
    <col min="8198" max="8198" width="12.625" style="23" customWidth="1"/>
    <col min="8199" max="8199" width="3.125" style="23" customWidth="1"/>
    <col min="8200" max="8200" width="13.125" style="23" customWidth="1"/>
    <col min="8201" max="8201" width="3.625" style="23" customWidth="1"/>
    <col min="8202" max="8202" width="9.125" style="23" customWidth="1"/>
    <col min="8203" max="8203" width="2.75" style="23" customWidth="1"/>
    <col min="8204" max="8204" width="12.625" style="23" customWidth="1"/>
    <col min="8205" max="8205" width="8.625" style="23" customWidth="1"/>
    <col min="8206" max="8206" width="12.625" style="23" customWidth="1"/>
    <col min="8207" max="8207" width="3.125" style="23" customWidth="1"/>
    <col min="8208" max="8208" width="11.625" style="23" customWidth="1"/>
    <col min="8209" max="8448" width="9" style="23"/>
    <col min="8449" max="8449" width="3.625" style="23" customWidth="1"/>
    <col min="8450" max="8450" width="9.125" style="23" customWidth="1"/>
    <col min="8451" max="8451" width="3.625" style="23" customWidth="1"/>
    <col min="8452" max="8452" width="12.625" style="23" customWidth="1"/>
    <col min="8453" max="8453" width="2.625" style="23" customWidth="1"/>
    <col min="8454" max="8454" width="12.625" style="23" customWidth="1"/>
    <col min="8455" max="8455" width="3.125" style="23" customWidth="1"/>
    <col min="8456" max="8456" width="13.125" style="23" customWidth="1"/>
    <col min="8457" max="8457" width="3.625" style="23" customWidth="1"/>
    <col min="8458" max="8458" width="9.125" style="23" customWidth="1"/>
    <col min="8459" max="8459" width="2.75" style="23" customWidth="1"/>
    <col min="8460" max="8460" width="12.625" style="23" customWidth="1"/>
    <col min="8461" max="8461" width="8.625" style="23" customWidth="1"/>
    <col min="8462" max="8462" width="12.625" style="23" customWidth="1"/>
    <col min="8463" max="8463" width="3.125" style="23" customWidth="1"/>
    <col min="8464" max="8464" width="11.625" style="23" customWidth="1"/>
    <col min="8465" max="8704" width="9" style="23"/>
    <col min="8705" max="8705" width="3.625" style="23" customWidth="1"/>
    <col min="8706" max="8706" width="9.125" style="23" customWidth="1"/>
    <col min="8707" max="8707" width="3.625" style="23" customWidth="1"/>
    <col min="8708" max="8708" width="12.625" style="23" customWidth="1"/>
    <col min="8709" max="8709" width="2.625" style="23" customWidth="1"/>
    <col min="8710" max="8710" width="12.625" style="23" customWidth="1"/>
    <col min="8711" max="8711" width="3.125" style="23" customWidth="1"/>
    <col min="8712" max="8712" width="13.125" style="23" customWidth="1"/>
    <col min="8713" max="8713" width="3.625" style="23" customWidth="1"/>
    <col min="8714" max="8714" width="9.125" style="23" customWidth="1"/>
    <col min="8715" max="8715" width="2.75" style="23" customWidth="1"/>
    <col min="8716" max="8716" width="12.625" style="23" customWidth="1"/>
    <col min="8717" max="8717" width="8.625" style="23" customWidth="1"/>
    <col min="8718" max="8718" width="12.625" style="23" customWidth="1"/>
    <col min="8719" max="8719" width="3.125" style="23" customWidth="1"/>
    <col min="8720" max="8720" width="11.625" style="23" customWidth="1"/>
    <col min="8721" max="8960" width="9" style="23"/>
    <col min="8961" max="8961" width="3.625" style="23" customWidth="1"/>
    <col min="8962" max="8962" width="9.125" style="23" customWidth="1"/>
    <col min="8963" max="8963" width="3.625" style="23" customWidth="1"/>
    <col min="8964" max="8964" width="12.625" style="23" customWidth="1"/>
    <col min="8965" max="8965" width="2.625" style="23" customWidth="1"/>
    <col min="8966" max="8966" width="12.625" style="23" customWidth="1"/>
    <col min="8967" max="8967" width="3.125" style="23" customWidth="1"/>
    <col min="8968" max="8968" width="13.125" style="23" customWidth="1"/>
    <col min="8969" max="8969" width="3.625" style="23" customWidth="1"/>
    <col min="8970" max="8970" width="9.125" style="23" customWidth="1"/>
    <col min="8971" max="8971" width="2.75" style="23" customWidth="1"/>
    <col min="8972" max="8972" width="12.625" style="23" customWidth="1"/>
    <col min="8973" max="8973" width="8.625" style="23" customWidth="1"/>
    <col min="8974" max="8974" width="12.625" style="23" customWidth="1"/>
    <col min="8975" max="8975" width="3.125" style="23" customWidth="1"/>
    <col min="8976" max="8976" width="11.625" style="23" customWidth="1"/>
    <col min="8977" max="9216" width="9" style="23"/>
    <col min="9217" max="9217" width="3.625" style="23" customWidth="1"/>
    <col min="9218" max="9218" width="9.125" style="23" customWidth="1"/>
    <col min="9219" max="9219" width="3.625" style="23" customWidth="1"/>
    <col min="9220" max="9220" width="12.625" style="23" customWidth="1"/>
    <col min="9221" max="9221" width="2.625" style="23" customWidth="1"/>
    <col min="9222" max="9222" width="12.625" style="23" customWidth="1"/>
    <col min="9223" max="9223" width="3.125" style="23" customWidth="1"/>
    <col min="9224" max="9224" width="13.125" style="23" customWidth="1"/>
    <col min="9225" max="9225" width="3.625" style="23" customWidth="1"/>
    <col min="9226" max="9226" width="9.125" style="23" customWidth="1"/>
    <col min="9227" max="9227" width="2.75" style="23" customWidth="1"/>
    <col min="9228" max="9228" width="12.625" style="23" customWidth="1"/>
    <col min="9229" max="9229" width="8.625" style="23" customWidth="1"/>
    <col min="9230" max="9230" width="12.625" style="23" customWidth="1"/>
    <col min="9231" max="9231" width="3.125" style="23" customWidth="1"/>
    <col min="9232" max="9232" width="11.625" style="23" customWidth="1"/>
    <col min="9233" max="9472" width="9" style="23"/>
    <col min="9473" max="9473" width="3.625" style="23" customWidth="1"/>
    <col min="9474" max="9474" width="9.125" style="23" customWidth="1"/>
    <col min="9475" max="9475" width="3.625" style="23" customWidth="1"/>
    <col min="9476" max="9476" width="12.625" style="23" customWidth="1"/>
    <col min="9477" max="9477" width="2.625" style="23" customWidth="1"/>
    <col min="9478" max="9478" width="12.625" style="23" customWidth="1"/>
    <col min="9479" max="9479" width="3.125" style="23" customWidth="1"/>
    <col min="9480" max="9480" width="13.125" style="23" customWidth="1"/>
    <col min="9481" max="9481" width="3.625" style="23" customWidth="1"/>
    <col min="9482" max="9482" width="9.125" style="23" customWidth="1"/>
    <col min="9483" max="9483" width="2.75" style="23" customWidth="1"/>
    <col min="9484" max="9484" width="12.625" style="23" customWidth="1"/>
    <col min="9485" max="9485" width="8.625" style="23" customWidth="1"/>
    <col min="9486" max="9486" width="12.625" style="23" customWidth="1"/>
    <col min="9487" max="9487" width="3.125" style="23" customWidth="1"/>
    <col min="9488" max="9488" width="11.625" style="23" customWidth="1"/>
    <col min="9489" max="9728" width="9" style="23"/>
    <col min="9729" max="9729" width="3.625" style="23" customWidth="1"/>
    <col min="9730" max="9730" width="9.125" style="23" customWidth="1"/>
    <col min="9731" max="9731" width="3.625" style="23" customWidth="1"/>
    <col min="9732" max="9732" width="12.625" style="23" customWidth="1"/>
    <col min="9733" max="9733" width="2.625" style="23" customWidth="1"/>
    <col min="9734" max="9734" width="12.625" style="23" customWidth="1"/>
    <col min="9735" max="9735" width="3.125" style="23" customWidth="1"/>
    <col min="9736" max="9736" width="13.125" style="23" customWidth="1"/>
    <col min="9737" max="9737" width="3.625" style="23" customWidth="1"/>
    <col min="9738" max="9738" width="9.125" style="23" customWidth="1"/>
    <col min="9739" max="9739" width="2.75" style="23" customWidth="1"/>
    <col min="9740" max="9740" width="12.625" style="23" customWidth="1"/>
    <col min="9741" max="9741" width="8.625" style="23" customWidth="1"/>
    <col min="9742" max="9742" width="12.625" style="23" customWidth="1"/>
    <col min="9743" max="9743" width="3.125" style="23" customWidth="1"/>
    <col min="9744" max="9744" width="11.625" style="23" customWidth="1"/>
    <col min="9745" max="9984" width="9" style="23"/>
    <col min="9985" max="9985" width="3.625" style="23" customWidth="1"/>
    <col min="9986" max="9986" width="9.125" style="23" customWidth="1"/>
    <col min="9987" max="9987" width="3.625" style="23" customWidth="1"/>
    <col min="9988" max="9988" width="12.625" style="23" customWidth="1"/>
    <col min="9989" max="9989" width="2.625" style="23" customWidth="1"/>
    <col min="9990" max="9990" width="12.625" style="23" customWidth="1"/>
    <col min="9991" max="9991" width="3.125" style="23" customWidth="1"/>
    <col min="9992" max="9992" width="13.125" style="23" customWidth="1"/>
    <col min="9993" max="9993" width="3.625" style="23" customWidth="1"/>
    <col min="9994" max="9994" width="9.125" style="23" customWidth="1"/>
    <col min="9995" max="9995" width="2.75" style="23" customWidth="1"/>
    <col min="9996" max="9996" width="12.625" style="23" customWidth="1"/>
    <col min="9997" max="9997" width="8.625" style="23" customWidth="1"/>
    <col min="9998" max="9998" width="12.625" style="23" customWidth="1"/>
    <col min="9999" max="9999" width="3.125" style="23" customWidth="1"/>
    <col min="10000" max="10000" width="11.625" style="23" customWidth="1"/>
    <col min="10001" max="10240" width="9" style="23"/>
    <col min="10241" max="10241" width="3.625" style="23" customWidth="1"/>
    <col min="10242" max="10242" width="9.125" style="23" customWidth="1"/>
    <col min="10243" max="10243" width="3.625" style="23" customWidth="1"/>
    <col min="10244" max="10244" width="12.625" style="23" customWidth="1"/>
    <col min="10245" max="10245" width="2.625" style="23" customWidth="1"/>
    <col min="10246" max="10246" width="12.625" style="23" customWidth="1"/>
    <col min="10247" max="10247" width="3.125" style="23" customWidth="1"/>
    <col min="10248" max="10248" width="13.125" style="23" customWidth="1"/>
    <col min="10249" max="10249" width="3.625" style="23" customWidth="1"/>
    <col min="10250" max="10250" width="9.125" style="23" customWidth="1"/>
    <col min="10251" max="10251" width="2.75" style="23" customWidth="1"/>
    <col min="10252" max="10252" width="12.625" style="23" customWidth="1"/>
    <col min="10253" max="10253" width="8.625" style="23" customWidth="1"/>
    <col min="10254" max="10254" width="12.625" style="23" customWidth="1"/>
    <col min="10255" max="10255" width="3.125" style="23" customWidth="1"/>
    <col min="10256" max="10256" width="11.625" style="23" customWidth="1"/>
    <col min="10257" max="10496" width="9" style="23"/>
    <col min="10497" max="10497" width="3.625" style="23" customWidth="1"/>
    <col min="10498" max="10498" width="9.125" style="23" customWidth="1"/>
    <col min="10499" max="10499" width="3.625" style="23" customWidth="1"/>
    <col min="10500" max="10500" width="12.625" style="23" customWidth="1"/>
    <col min="10501" max="10501" width="2.625" style="23" customWidth="1"/>
    <col min="10502" max="10502" width="12.625" style="23" customWidth="1"/>
    <col min="10503" max="10503" width="3.125" style="23" customWidth="1"/>
    <col min="10504" max="10504" width="13.125" style="23" customWidth="1"/>
    <col min="10505" max="10505" width="3.625" style="23" customWidth="1"/>
    <col min="10506" max="10506" width="9.125" style="23" customWidth="1"/>
    <col min="10507" max="10507" width="2.75" style="23" customWidth="1"/>
    <col min="10508" max="10508" width="12.625" style="23" customWidth="1"/>
    <col min="10509" max="10509" width="8.625" style="23" customWidth="1"/>
    <col min="10510" max="10510" width="12.625" style="23" customWidth="1"/>
    <col min="10511" max="10511" width="3.125" style="23" customWidth="1"/>
    <col min="10512" max="10512" width="11.625" style="23" customWidth="1"/>
    <col min="10513" max="10752" width="9" style="23"/>
    <col min="10753" max="10753" width="3.625" style="23" customWidth="1"/>
    <col min="10754" max="10754" width="9.125" style="23" customWidth="1"/>
    <col min="10755" max="10755" width="3.625" style="23" customWidth="1"/>
    <col min="10756" max="10756" width="12.625" style="23" customWidth="1"/>
    <col min="10757" max="10757" width="2.625" style="23" customWidth="1"/>
    <col min="10758" max="10758" width="12.625" style="23" customWidth="1"/>
    <col min="10759" max="10759" width="3.125" style="23" customWidth="1"/>
    <col min="10760" max="10760" width="13.125" style="23" customWidth="1"/>
    <col min="10761" max="10761" width="3.625" style="23" customWidth="1"/>
    <col min="10762" max="10762" width="9.125" style="23" customWidth="1"/>
    <col min="10763" max="10763" width="2.75" style="23" customWidth="1"/>
    <col min="10764" max="10764" width="12.625" style="23" customWidth="1"/>
    <col min="10765" max="10765" width="8.625" style="23" customWidth="1"/>
    <col min="10766" max="10766" width="12.625" style="23" customWidth="1"/>
    <col min="10767" max="10767" width="3.125" style="23" customWidth="1"/>
    <col min="10768" max="10768" width="11.625" style="23" customWidth="1"/>
    <col min="10769" max="11008" width="9" style="23"/>
    <col min="11009" max="11009" width="3.625" style="23" customWidth="1"/>
    <col min="11010" max="11010" width="9.125" style="23" customWidth="1"/>
    <col min="11011" max="11011" width="3.625" style="23" customWidth="1"/>
    <col min="11012" max="11012" width="12.625" style="23" customWidth="1"/>
    <col min="11013" max="11013" width="2.625" style="23" customWidth="1"/>
    <col min="11014" max="11014" width="12.625" style="23" customWidth="1"/>
    <col min="11015" max="11015" width="3.125" style="23" customWidth="1"/>
    <col min="11016" max="11016" width="13.125" style="23" customWidth="1"/>
    <col min="11017" max="11017" width="3.625" style="23" customWidth="1"/>
    <col min="11018" max="11018" width="9.125" style="23" customWidth="1"/>
    <col min="11019" max="11019" width="2.75" style="23" customWidth="1"/>
    <col min="11020" max="11020" width="12.625" style="23" customWidth="1"/>
    <col min="11021" max="11021" width="8.625" style="23" customWidth="1"/>
    <col min="11022" max="11022" width="12.625" style="23" customWidth="1"/>
    <col min="11023" max="11023" width="3.125" style="23" customWidth="1"/>
    <col min="11024" max="11024" width="11.625" style="23" customWidth="1"/>
    <col min="11025" max="11264" width="9" style="23"/>
    <col min="11265" max="11265" width="3.625" style="23" customWidth="1"/>
    <col min="11266" max="11266" width="9.125" style="23" customWidth="1"/>
    <col min="11267" max="11267" width="3.625" style="23" customWidth="1"/>
    <col min="11268" max="11268" width="12.625" style="23" customWidth="1"/>
    <col min="11269" max="11269" width="2.625" style="23" customWidth="1"/>
    <col min="11270" max="11270" width="12.625" style="23" customWidth="1"/>
    <col min="11271" max="11271" width="3.125" style="23" customWidth="1"/>
    <col min="11272" max="11272" width="13.125" style="23" customWidth="1"/>
    <col min="11273" max="11273" width="3.625" style="23" customWidth="1"/>
    <col min="11274" max="11274" width="9.125" style="23" customWidth="1"/>
    <col min="11275" max="11275" width="2.75" style="23" customWidth="1"/>
    <col min="11276" max="11276" width="12.625" style="23" customWidth="1"/>
    <col min="11277" max="11277" width="8.625" style="23" customWidth="1"/>
    <col min="11278" max="11278" width="12.625" style="23" customWidth="1"/>
    <col min="11279" max="11279" width="3.125" style="23" customWidth="1"/>
    <col min="11280" max="11280" width="11.625" style="23" customWidth="1"/>
    <col min="11281" max="11520" width="9" style="23"/>
    <col min="11521" max="11521" width="3.625" style="23" customWidth="1"/>
    <col min="11522" max="11522" width="9.125" style="23" customWidth="1"/>
    <col min="11523" max="11523" width="3.625" style="23" customWidth="1"/>
    <col min="11524" max="11524" width="12.625" style="23" customWidth="1"/>
    <col min="11525" max="11525" width="2.625" style="23" customWidth="1"/>
    <col min="11526" max="11526" width="12.625" style="23" customWidth="1"/>
    <col min="11527" max="11527" width="3.125" style="23" customWidth="1"/>
    <col min="11528" max="11528" width="13.125" style="23" customWidth="1"/>
    <col min="11529" max="11529" width="3.625" style="23" customWidth="1"/>
    <col min="11530" max="11530" width="9.125" style="23" customWidth="1"/>
    <col min="11531" max="11531" width="2.75" style="23" customWidth="1"/>
    <col min="11532" max="11532" width="12.625" style="23" customWidth="1"/>
    <col min="11533" max="11533" width="8.625" style="23" customWidth="1"/>
    <col min="11534" max="11534" width="12.625" style="23" customWidth="1"/>
    <col min="11535" max="11535" width="3.125" style="23" customWidth="1"/>
    <col min="11536" max="11536" width="11.625" style="23" customWidth="1"/>
    <col min="11537" max="11776" width="9" style="23"/>
    <col min="11777" max="11777" width="3.625" style="23" customWidth="1"/>
    <col min="11778" max="11778" width="9.125" style="23" customWidth="1"/>
    <col min="11779" max="11779" width="3.625" style="23" customWidth="1"/>
    <col min="11780" max="11780" width="12.625" style="23" customWidth="1"/>
    <col min="11781" max="11781" width="2.625" style="23" customWidth="1"/>
    <col min="11782" max="11782" width="12.625" style="23" customWidth="1"/>
    <col min="11783" max="11783" width="3.125" style="23" customWidth="1"/>
    <col min="11784" max="11784" width="13.125" style="23" customWidth="1"/>
    <col min="11785" max="11785" width="3.625" style="23" customWidth="1"/>
    <col min="11786" max="11786" width="9.125" style="23" customWidth="1"/>
    <col min="11787" max="11787" width="2.75" style="23" customWidth="1"/>
    <col min="11788" max="11788" width="12.625" style="23" customWidth="1"/>
    <col min="11789" max="11789" width="8.625" style="23" customWidth="1"/>
    <col min="11790" max="11790" width="12.625" style="23" customWidth="1"/>
    <col min="11791" max="11791" width="3.125" style="23" customWidth="1"/>
    <col min="11792" max="11792" width="11.625" style="23" customWidth="1"/>
    <col min="11793" max="12032" width="9" style="23"/>
    <col min="12033" max="12033" width="3.625" style="23" customWidth="1"/>
    <col min="12034" max="12034" width="9.125" style="23" customWidth="1"/>
    <col min="12035" max="12035" width="3.625" style="23" customWidth="1"/>
    <col min="12036" max="12036" width="12.625" style="23" customWidth="1"/>
    <col min="12037" max="12037" width="2.625" style="23" customWidth="1"/>
    <col min="12038" max="12038" width="12.625" style="23" customWidth="1"/>
    <col min="12039" max="12039" width="3.125" style="23" customWidth="1"/>
    <col min="12040" max="12040" width="13.125" style="23" customWidth="1"/>
    <col min="12041" max="12041" width="3.625" style="23" customWidth="1"/>
    <col min="12042" max="12042" width="9.125" style="23" customWidth="1"/>
    <col min="12043" max="12043" width="2.75" style="23" customWidth="1"/>
    <col min="12044" max="12044" width="12.625" style="23" customWidth="1"/>
    <col min="12045" max="12045" width="8.625" style="23" customWidth="1"/>
    <col min="12046" max="12046" width="12.625" style="23" customWidth="1"/>
    <col min="12047" max="12047" width="3.125" style="23" customWidth="1"/>
    <col min="12048" max="12048" width="11.625" style="23" customWidth="1"/>
    <col min="12049" max="12288" width="9" style="23"/>
    <col min="12289" max="12289" width="3.625" style="23" customWidth="1"/>
    <col min="12290" max="12290" width="9.125" style="23" customWidth="1"/>
    <col min="12291" max="12291" width="3.625" style="23" customWidth="1"/>
    <col min="12292" max="12292" width="12.625" style="23" customWidth="1"/>
    <col min="12293" max="12293" width="2.625" style="23" customWidth="1"/>
    <col min="12294" max="12294" width="12.625" style="23" customWidth="1"/>
    <col min="12295" max="12295" width="3.125" style="23" customWidth="1"/>
    <col min="12296" max="12296" width="13.125" style="23" customWidth="1"/>
    <col min="12297" max="12297" width="3.625" style="23" customWidth="1"/>
    <col min="12298" max="12298" width="9.125" style="23" customWidth="1"/>
    <col min="12299" max="12299" width="2.75" style="23" customWidth="1"/>
    <col min="12300" max="12300" width="12.625" style="23" customWidth="1"/>
    <col min="12301" max="12301" width="8.625" style="23" customWidth="1"/>
    <col min="12302" max="12302" width="12.625" style="23" customWidth="1"/>
    <col min="12303" max="12303" width="3.125" style="23" customWidth="1"/>
    <col min="12304" max="12304" width="11.625" style="23" customWidth="1"/>
    <col min="12305" max="12544" width="9" style="23"/>
    <col min="12545" max="12545" width="3.625" style="23" customWidth="1"/>
    <col min="12546" max="12546" width="9.125" style="23" customWidth="1"/>
    <col min="12547" max="12547" width="3.625" style="23" customWidth="1"/>
    <col min="12548" max="12548" width="12.625" style="23" customWidth="1"/>
    <col min="12549" max="12549" width="2.625" style="23" customWidth="1"/>
    <col min="12550" max="12550" width="12.625" style="23" customWidth="1"/>
    <col min="12551" max="12551" width="3.125" style="23" customWidth="1"/>
    <col min="12552" max="12552" width="13.125" style="23" customWidth="1"/>
    <col min="12553" max="12553" width="3.625" style="23" customWidth="1"/>
    <col min="12554" max="12554" width="9.125" style="23" customWidth="1"/>
    <col min="12555" max="12555" width="2.75" style="23" customWidth="1"/>
    <col min="12556" max="12556" width="12.625" style="23" customWidth="1"/>
    <col min="12557" max="12557" width="8.625" style="23" customWidth="1"/>
    <col min="12558" max="12558" width="12.625" style="23" customWidth="1"/>
    <col min="12559" max="12559" width="3.125" style="23" customWidth="1"/>
    <col min="12560" max="12560" width="11.625" style="23" customWidth="1"/>
    <col min="12561" max="12800" width="9" style="23"/>
    <col min="12801" max="12801" width="3.625" style="23" customWidth="1"/>
    <col min="12802" max="12802" width="9.125" style="23" customWidth="1"/>
    <col min="12803" max="12803" width="3.625" style="23" customWidth="1"/>
    <col min="12804" max="12804" width="12.625" style="23" customWidth="1"/>
    <col min="12805" max="12805" width="2.625" style="23" customWidth="1"/>
    <col min="12806" max="12806" width="12.625" style="23" customWidth="1"/>
    <col min="12807" max="12807" width="3.125" style="23" customWidth="1"/>
    <col min="12808" max="12808" width="13.125" style="23" customWidth="1"/>
    <col min="12809" max="12809" width="3.625" style="23" customWidth="1"/>
    <col min="12810" max="12810" width="9.125" style="23" customWidth="1"/>
    <col min="12811" max="12811" width="2.75" style="23" customWidth="1"/>
    <col min="12812" max="12812" width="12.625" style="23" customWidth="1"/>
    <col min="12813" max="12813" width="8.625" style="23" customWidth="1"/>
    <col min="12814" max="12814" width="12.625" style="23" customWidth="1"/>
    <col min="12815" max="12815" width="3.125" style="23" customWidth="1"/>
    <col min="12816" max="12816" width="11.625" style="23" customWidth="1"/>
    <col min="12817" max="13056" width="9" style="23"/>
    <col min="13057" max="13057" width="3.625" style="23" customWidth="1"/>
    <col min="13058" max="13058" width="9.125" style="23" customWidth="1"/>
    <col min="13059" max="13059" width="3.625" style="23" customWidth="1"/>
    <col min="13060" max="13060" width="12.625" style="23" customWidth="1"/>
    <col min="13061" max="13061" width="2.625" style="23" customWidth="1"/>
    <col min="13062" max="13062" width="12.625" style="23" customWidth="1"/>
    <col min="13063" max="13063" width="3.125" style="23" customWidth="1"/>
    <col min="13064" max="13064" width="13.125" style="23" customWidth="1"/>
    <col min="13065" max="13065" width="3.625" style="23" customWidth="1"/>
    <col min="13066" max="13066" width="9.125" style="23" customWidth="1"/>
    <col min="13067" max="13067" width="2.75" style="23" customWidth="1"/>
    <col min="13068" max="13068" width="12.625" style="23" customWidth="1"/>
    <col min="13069" max="13069" width="8.625" style="23" customWidth="1"/>
    <col min="13070" max="13070" width="12.625" style="23" customWidth="1"/>
    <col min="13071" max="13071" width="3.125" style="23" customWidth="1"/>
    <col min="13072" max="13072" width="11.625" style="23" customWidth="1"/>
    <col min="13073" max="13312" width="9" style="23"/>
    <col min="13313" max="13313" width="3.625" style="23" customWidth="1"/>
    <col min="13314" max="13314" width="9.125" style="23" customWidth="1"/>
    <col min="13315" max="13315" width="3.625" style="23" customWidth="1"/>
    <col min="13316" max="13316" width="12.625" style="23" customWidth="1"/>
    <col min="13317" max="13317" width="2.625" style="23" customWidth="1"/>
    <col min="13318" max="13318" width="12.625" style="23" customWidth="1"/>
    <col min="13319" max="13319" width="3.125" style="23" customWidth="1"/>
    <col min="13320" max="13320" width="13.125" style="23" customWidth="1"/>
    <col min="13321" max="13321" width="3.625" style="23" customWidth="1"/>
    <col min="13322" max="13322" width="9.125" style="23" customWidth="1"/>
    <col min="13323" max="13323" width="2.75" style="23" customWidth="1"/>
    <col min="13324" max="13324" width="12.625" style="23" customWidth="1"/>
    <col min="13325" max="13325" width="8.625" style="23" customWidth="1"/>
    <col min="13326" max="13326" width="12.625" style="23" customWidth="1"/>
    <col min="13327" max="13327" width="3.125" style="23" customWidth="1"/>
    <col min="13328" max="13328" width="11.625" style="23" customWidth="1"/>
    <col min="13329" max="13568" width="9" style="23"/>
    <col min="13569" max="13569" width="3.625" style="23" customWidth="1"/>
    <col min="13570" max="13570" width="9.125" style="23" customWidth="1"/>
    <col min="13571" max="13571" width="3.625" style="23" customWidth="1"/>
    <col min="13572" max="13572" width="12.625" style="23" customWidth="1"/>
    <col min="13573" max="13573" width="2.625" style="23" customWidth="1"/>
    <col min="13574" max="13574" width="12.625" style="23" customWidth="1"/>
    <col min="13575" max="13575" width="3.125" style="23" customWidth="1"/>
    <col min="13576" max="13576" width="13.125" style="23" customWidth="1"/>
    <col min="13577" max="13577" width="3.625" style="23" customWidth="1"/>
    <col min="13578" max="13578" width="9.125" style="23" customWidth="1"/>
    <col min="13579" max="13579" width="2.75" style="23" customWidth="1"/>
    <col min="13580" max="13580" width="12.625" style="23" customWidth="1"/>
    <col min="13581" max="13581" width="8.625" style="23" customWidth="1"/>
    <col min="13582" max="13582" width="12.625" style="23" customWidth="1"/>
    <col min="13583" max="13583" width="3.125" style="23" customWidth="1"/>
    <col min="13584" max="13584" width="11.625" style="23" customWidth="1"/>
    <col min="13585" max="13824" width="9" style="23"/>
    <col min="13825" max="13825" width="3.625" style="23" customWidth="1"/>
    <col min="13826" max="13826" width="9.125" style="23" customWidth="1"/>
    <col min="13827" max="13827" width="3.625" style="23" customWidth="1"/>
    <col min="13828" max="13828" width="12.625" style="23" customWidth="1"/>
    <col min="13829" max="13829" width="2.625" style="23" customWidth="1"/>
    <col min="13830" max="13830" width="12.625" style="23" customWidth="1"/>
    <col min="13831" max="13831" width="3.125" style="23" customWidth="1"/>
    <col min="13832" max="13832" width="13.125" style="23" customWidth="1"/>
    <col min="13833" max="13833" width="3.625" style="23" customWidth="1"/>
    <col min="13834" max="13834" width="9.125" style="23" customWidth="1"/>
    <col min="13835" max="13835" width="2.75" style="23" customWidth="1"/>
    <col min="13836" max="13836" width="12.625" style="23" customWidth="1"/>
    <col min="13837" max="13837" width="8.625" style="23" customWidth="1"/>
    <col min="13838" max="13838" width="12.625" style="23" customWidth="1"/>
    <col min="13839" max="13839" width="3.125" style="23" customWidth="1"/>
    <col min="13840" max="13840" width="11.625" style="23" customWidth="1"/>
    <col min="13841" max="14080" width="9" style="23"/>
    <col min="14081" max="14081" width="3.625" style="23" customWidth="1"/>
    <col min="14082" max="14082" width="9.125" style="23" customWidth="1"/>
    <col min="14083" max="14083" width="3.625" style="23" customWidth="1"/>
    <col min="14084" max="14084" width="12.625" style="23" customWidth="1"/>
    <col min="14085" max="14085" width="2.625" style="23" customWidth="1"/>
    <col min="14086" max="14086" width="12.625" style="23" customWidth="1"/>
    <col min="14087" max="14087" width="3.125" style="23" customWidth="1"/>
    <col min="14088" max="14088" width="13.125" style="23" customWidth="1"/>
    <col min="14089" max="14089" width="3.625" style="23" customWidth="1"/>
    <col min="14090" max="14090" width="9.125" style="23" customWidth="1"/>
    <col min="14091" max="14091" width="2.75" style="23" customWidth="1"/>
    <col min="14092" max="14092" width="12.625" style="23" customWidth="1"/>
    <col min="14093" max="14093" width="8.625" style="23" customWidth="1"/>
    <col min="14094" max="14094" width="12.625" style="23" customWidth="1"/>
    <col min="14095" max="14095" width="3.125" style="23" customWidth="1"/>
    <col min="14096" max="14096" width="11.625" style="23" customWidth="1"/>
    <col min="14097" max="14336" width="9" style="23"/>
    <col min="14337" max="14337" width="3.625" style="23" customWidth="1"/>
    <col min="14338" max="14338" width="9.125" style="23" customWidth="1"/>
    <col min="14339" max="14339" width="3.625" style="23" customWidth="1"/>
    <col min="14340" max="14340" width="12.625" style="23" customWidth="1"/>
    <col min="14341" max="14341" width="2.625" style="23" customWidth="1"/>
    <col min="14342" max="14342" width="12.625" style="23" customWidth="1"/>
    <col min="14343" max="14343" width="3.125" style="23" customWidth="1"/>
    <col min="14344" max="14344" width="13.125" style="23" customWidth="1"/>
    <col min="14345" max="14345" width="3.625" style="23" customWidth="1"/>
    <col min="14346" max="14346" width="9.125" style="23" customWidth="1"/>
    <col min="14347" max="14347" width="2.75" style="23" customWidth="1"/>
    <col min="14348" max="14348" width="12.625" style="23" customWidth="1"/>
    <col min="14349" max="14349" width="8.625" style="23" customWidth="1"/>
    <col min="14350" max="14350" width="12.625" style="23" customWidth="1"/>
    <col min="14351" max="14351" width="3.125" style="23" customWidth="1"/>
    <col min="14352" max="14352" width="11.625" style="23" customWidth="1"/>
    <col min="14353" max="14592" width="9" style="23"/>
    <col min="14593" max="14593" width="3.625" style="23" customWidth="1"/>
    <col min="14594" max="14594" width="9.125" style="23" customWidth="1"/>
    <col min="14595" max="14595" width="3.625" style="23" customWidth="1"/>
    <col min="14596" max="14596" width="12.625" style="23" customWidth="1"/>
    <col min="14597" max="14597" width="2.625" style="23" customWidth="1"/>
    <col min="14598" max="14598" width="12.625" style="23" customWidth="1"/>
    <col min="14599" max="14599" width="3.125" style="23" customWidth="1"/>
    <col min="14600" max="14600" width="13.125" style="23" customWidth="1"/>
    <col min="14601" max="14601" width="3.625" style="23" customWidth="1"/>
    <col min="14602" max="14602" width="9.125" style="23" customWidth="1"/>
    <col min="14603" max="14603" width="2.75" style="23" customWidth="1"/>
    <col min="14604" max="14604" width="12.625" style="23" customWidth="1"/>
    <col min="14605" max="14605" width="8.625" style="23" customWidth="1"/>
    <col min="14606" max="14606" width="12.625" style="23" customWidth="1"/>
    <col min="14607" max="14607" width="3.125" style="23" customWidth="1"/>
    <col min="14608" max="14608" width="11.625" style="23" customWidth="1"/>
    <col min="14609" max="14848" width="9" style="23"/>
    <col min="14849" max="14849" width="3.625" style="23" customWidth="1"/>
    <col min="14850" max="14850" width="9.125" style="23" customWidth="1"/>
    <col min="14851" max="14851" width="3.625" style="23" customWidth="1"/>
    <col min="14852" max="14852" width="12.625" style="23" customWidth="1"/>
    <col min="14853" max="14853" width="2.625" style="23" customWidth="1"/>
    <col min="14854" max="14854" width="12.625" style="23" customWidth="1"/>
    <col min="14855" max="14855" width="3.125" style="23" customWidth="1"/>
    <col min="14856" max="14856" width="13.125" style="23" customWidth="1"/>
    <col min="14857" max="14857" width="3.625" style="23" customWidth="1"/>
    <col min="14858" max="14858" width="9.125" style="23" customWidth="1"/>
    <col min="14859" max="14859" width="2.75" style="23" customWidth="1"/>
    <col min="14860" max="14860" width="12.625" style="23" customWidth="1"/>
    <col min="14861" max="14861" width="8.625" style="23" customWidth="1"/>
    <col min="14862" max="14862" width="12.625" style="23" customWidth="1"/>
    <col min="14863" max="14863" width="3.125" style="23" customWidth="1"/>
    <col min="14864" max="14864" width="11.625" style="23" customWidth="1"/>
    <col min="14865" max="15104" width="9" style="23"/>
    <col min="15105" max="15105" width="3.625" style="23" customWidth="1"/>
    <col min="15106" max="15106" width="9.125" style="23" customWidth="1"/>
    <col min="15107" max="15107" width="3.625" style="23" customWidth="1"/>
    <col min="15108" max="15108" width="12.625" style="23" customWidth="1"/>
    <col min="15109" max="15109" width="2.625" style="23" customWidth="1"/>
    <col min="15110" max="15110" width="12.625" style="23" customWidth="1"/>
    <col min="15111" max="15111" width="3.125" style="23" customWidth="1"/>
    <col min="15112" max="15112" width="13.125" style="23" customWidth="1"/>
    <col min="15113" max="15113" width="3.625" style="23" customWidth="1"/>
    <col min="15114" max="15114" width="9.125" style="23" customWidth="1"/>
    <col min="15115" max="15115" width="2.75" style="23" customWidth="1"/>
    <col min="15116" max="15116" width="12.625" style="23" customWidth="1"/>
    <col min="15117" max="15117" width="8.625" style="23" customWidth="1"/>
    <col min="15118" max="15118" width="12.625" style="23" customWidth="1"/>
    <col min="15119" max="15119" width="3.125" style="23" customWidth="1"/>
    <col min="15120" max="15120" width="11.625" style="23" customWidth="1"/>
    <col min="15121" max="15360" width="9" style="23"/>
    <col min="15361" max="15361" width="3.625" style="23" customWidth="1"/>
    <col min="15362" max="15362" width="9.125" style="23" customWidth="1"/>
    <col min="15363" max="15363" width="3.625" style="23" customWidth="1"/>
    <col min="15364" max="15364" width="12.625" style="23" customWidth="1"/>
    <col min="15365" max="15365" width="2.625" style="23" customWidth="1"/>
    <col min="15366" max="15366" width="12.625" style="23" customWidth="1"/>
    <col min="15367" max="15367" width="3.125" style="23" customWidth="1"/>
    <col min="15368" max="15368" width="13.125" style="23" customWidth="1"/>
    <col min="15369" max="15369" width="3.625" style="23" customWidth="1"/>
    <col min="15370" max="15370" width="9.125" style="23" customWidth="1"/>
    <col min="15371" max="15371" width="2.75" style="23" customWidth="1"/>
    <col min="15372" max="15372" width="12.625" style="23" customWidth="1"/>
    <col min="15373" max="15373" width="8.625" style="23" customWidth="1"/>
    <col min="15374" max="15374" width="12.625" style="23" customWidth="1"/>
    <col min="15375" max="15375" width="3.125" style="23" customWidth="1"/>
    <col min="15376" max="15376" width="11.625" style="23" customWidth="1"/>
    <col min="15377" max="15616" width="9" style="23"/>
    <col min="15617" max="15617" width="3.625" style="23" customWidth="1"/>
    <col min="15618" max="15618" width="9.125" style="23" customWidth="1"/>
    <col min="15619" max="15619" width="3.625" style="23" customWidth="1"/>
    <col min="15620" max="15620" width="12.625" style="23" customWidth="1"/>
    <col min="15621" max="15621" width="2.625" style="23" customWidth="1"/>
    <col min="15622" max="15622" width="12.625" style="23" customWidth="1"/>
    <col min="15623" max="15623" width="3.125" style="23" customWidth="1"/>
    <col min="15624" max="15624" width="13.125" style="23" customWidth="1"/>
    <col min="15625" max="15625" width="3.625" style="23" customWidth="1"/>
    <col min="15626" max="15626" width="9.125" style="23" customWidth="1"/>
    <col min="15627" max="15627" width="2.75" style="23" customWidth="1"/>
    <col min="15628" max="15628" width="12.625" style="23" customWidth="1"/>
    <col min="15629" max="15629" width="8.625" style="23" customWidth="1"/>
    <col min="15630" max="15630" width="12.625" style="23" customWidth="1"/>
    <col min="15631" max="15631" width="3.125" style="23" customWidth="1"/>
    <col min="15632" max="15632" width="11.625" style="23" customWidth="1"/>
    <col min="15633" max="15872" width="9" style="23"/>
    <col min="15873" max="15873" width="3.625" style="23" customWidth="1"/>
    <col min="15874" max="15874" width="9.125" style="23" customWidth="1"/>
    <col min="15875" max="15875" width="3.625" style="23" customWidth="1"/>
    <col min="15876" max="15876" width="12.625" style="23" customWidth="1"/>
    <col min="15877" max="15877" width="2.625" style="23" customWidth="1"/>
    <col min="15878" max="15878" width="12.625" style="23" customWidth="1"/>
    <col min="15879" max="15879" width="3.125" style="23" customWidth="1"/>
    <col min="15880" max="15880" width="13.125" style="23" customWidth="1"/>
    <col min="15881" max="15881" width="3.625" style="23" customWidth="1"/>
    <col min="15882" max="15882" width="9.125" style="23" customWidth="1"/>
    <col min="15883" max="15883" width="2.75" style="23" customWidth="1"/>
    <col min="15884" max="15884" width="12.625" style="23" customWidth="1"/>
    <col min="15885" max="15885" width="8.625" style="23" customWidth="1"/>
    <col min="15886" max="15886" width="12.625" style="23" customWidth="1"/>
    <col min="15887" max="15887" width="3.125" style="23" customWidth="1"/>
    <col min="15888" max="15888" width="11.625" style="23" customWidth="1"/>
    <col min="15889" max="16128" width="9" style="23"/>
    <col min="16129" max="16129" width="3.625" style="23" customWidth="1"/>
    <col min="16130" max="16130" width="9.125" style="23" customWidth="1"/>
    <col min="16131" max="16131" width="3.625" style="23" customWidth="1"/>
    <col min="16132" max="16132" width="12.625" style="23" customWidth="1"/>
    <col min="16133" max="16133" width="2.625" style="23" customWidth="1"/>
    <col min="16134" max="16134" width="12.625" style="23" customWidth="1"/>
    <col min="16135" max="16135" width="3.125" style="23" customWidth="1"/>
    <col min="16136" max="16136" width="13.125" style="23" customWidth="1"/>
    <col min="16137" max="16137" width="3.625" style="23" customWidth="1"/>
    <col min="16138" max="16138" width="9.125" style="23" customWidth="1"/>
    <col min="16139" max="16139" width="2.75" style="23" customWidth="1"/>
    <col min="16140" max="16140" width="12.625" style="23" customWidth="1"/>
    <col min="16141" max="16141" width="8.625" style="23" customWidth="1"/>
    <col min="16142" max="16142" width="12.625" style="23" customWidth="1"/>
    <col min="16143" max="16143" width="3.125" style="23" customWidth="1"/>
    <col min="16144" max="16144" width="11.625" style="23" customWidth="1"/>
    <col min="16145" max="16384" width="9" style="23"/>
  </cols>
  <sheetData>
    <row r="1" spans="2:14" ht="18" customHeight="1">
      <c r="B1" s="122" t="s">
        <v>78</v>
      </c>
      <c r="G1" s="23">
        <v>30</v>
      </c>
      <c r="H1" s="28" t="s">
        <v>79</v>
      </c>
      <c r="I1" s="23" t="s">
        <v>77</v>
      </c>
    </row>
    <row r="2" spans="2:14" ht="18" customHeight="1">
      <c r="I2" s="25"/>
      <c r="K2" s="26"/>
      <c r="L2" s="123"/>
    </row>
    <row r="3" spans="2:14" ht="18" customHeight="1">
      <c r="B3" s="266" t="s">
        <v>80</v>
      </c>
      <c r="C3" s="267"/>
      <c r="D3" s="267"/>
      <c r="E3" s="267"/>
      <c r="F3" s="267"/>
      <c r="G3" s="267"/>
      <c r="H3" s="268"/>
      <c r="I3" s="108"/>
      <c r="K3" s="124"/>
      <c r="L3" s="31" t="s">
        <v>81</v>
      </c>
      <c r="M3" s="31" t="s">
        <v>82</v>
      </c>
      <c r="N3" s="31" t="s">
        <v>83</v>
      </c>
    </row>
    <row r="4" spans="2:14" ht="18" customHeight="1">
      <c r="B4" s="125"/>
      <c r="C4" s="126"/>
      <c r="D4" s="47" t="s">
        <v>84</v>
      </c>
      <c r="E4" s="127"/>
      <c r="F4" s="128" t="s">
        <v>85</v>
      </c>
      <c r="G4" s="129"/>
      <c r="H4" s="130" t="s">
        <v>86</v>
      </c>
      <c r="I4" s="131"/>
      <c r="K4" s="26"/>
      <c r="L4" s="132">
        <f>'賃金内訳表 '!D22</f>
        <v>6</v>
      </c>
      <c r="M4" s="132">
        <f>'賃金内訳表 '!M22</f>
        <v>4</v>
      </c>
      <c r="N4" s="132">
        <f>'賃金内訳表 '!O22</f>
        <v>0</v>
      </c>
    </row>
    <row r="5" spans="2:14" ht="18" customHeight="1" thickBot="1">
      <c r="B5" s="133" t="s">
        <v>87</v>
      </c>
      <c r="C5" s="134"/>
      <c r="D5" s="135" t="str">
        <f>IF(D6=D7,D6,"")</f>
        <v/>
      </c>
      <c r="E5" s="136"/>
      <c r="F5" s="137">
        <f>F6+F9</f>
        <v>12</v>
      </c>
      <c r="G5" s="138"/>
      <c r="H5" s="139">
        <f>IF(D5="",H6+H9,ROUNDDOWN(D5*F5,0))</f>
        <v>140880</v>
      </c>
      <c r="I5" s="140" t="s">
        <v>88</v>
      </c>
      <c r="K5" s="26"/>
      <c r="L5" s="26"/>
    </row>
    <row r="6" spans="2:14" ht="18" customHeight="1" thickBot="1">
      <c r="B6" s="133" t="s">
        <v>89</v>
      </c>
      <c r="C6" s="141"/>
      <c r="D6" s="142">
        <f>'賃金内訳表 '!D25</f>
        <v>12730</v>
      </c>
      <c r="E6" s="142"/>
      <c r="F6" s="143">
        <v>3</v>
      </c>
      <c r="G6" s="144"/>
      <c r="H6" s="145">
        <f>IF(D6="","",ROUNDDOWN(D6*F6,0))</f>
        <v>38190</v>
      </c>
      <c r="I6" s="146"/>
      <c r="K6" s="26"/>
      <c r="L6" s="123"/>
    </row>
    <row r="7" spans="2:14" ht="18" customHeight="1">
      <c r="B7" s="133" t="s">
        <v>90</v>
      </c>
      <c r="C7" s="141"/>
      <c r="D7" s="142">
        <f>'賃金内訳表 '!J25</f>
        <v>11410</v>
      </c>
      <c r="E7" s="147"/>
      <c r="F7" s="148"/>
      <c r="G7" s="149"/>
      <c r="H7" s="150"/>
      <c r="I7" s="151"/>
    </row>
    <row r="8" spans="2:14" ht="18" customHeight="1" thickBot="1">
      <c r="B8" s="152" t="s">
        <v>91</v>
      </c>
      <c r="C8" s="153"/>
      <c r="D8" s="142">
        <f>'賃金内訳表 '!M25</f>
        <v>0</v>
      </c>
      <c r="E8" s="142"/>
      <c r="F8" s="154">
        <f>F9</f>
        <v>9</v>
      </c>
      <c r="G8" s="144"/>
      <c r="H8" s="145">
        <f>IF(D8="","",ROUNDDOWN(D8*F8,0))</f>
        <v>0</v>
      </c>
      <c r="I8" s="146"/>
    </row>
    <row r="9" spans="2:14" ht="18" customHeight="1" thickBot="1">
      <c r="B9" s="155" t="s">
        <v>92</v>
      </c>
      <c r="C9" s="156"/>
      <c r="D9" s="157">
        <f>'賃金内訳表 '!O25</f>
        <v>11410</v>
      </c>
      <c r="E9" s="157"/>
      <c r="F9" s="143">
        <v>9</v>
      </c>
      <c r="G9" s="158"/>
      <c r="H9" s="159">
        <f>IF(D9="","",ROUNDDOWN(D9*F9,0))</f>
        <v>102690</v>
      </c>
      <c r="I9" s="146"/>
    </row>
    <row r="10" spans="2:14" ht="18" customHeight="1" thickBot="1">
      <c r="B10" s="160" t="s">
        <v>93</v>
      </c>
      <c r="C10" s="161"/>
      <c r="D10" s="162">
        <f>D6</f>
        <v>12730</v>
      </c>
      <c r="E10" s="161"/>
      <c r="F10" s="163">
        <v>0.02</v>
      </c>
      <c r="G10" s="161"/>
      <c r="H10" s="164">
        <f>IF(D10="","",ROUNDDOWN(D10*F10,0))</f>
        <v>254</v>
      </c>
    </row>
    <row r="11" spans="2:14" ht="18" customHeight="1">
      <c r="B11" s="269" t="s">
        <v>94</v>
      </c>
      <c r="C11" s="270"/>
      <c r="D11" s="270"/>
      <c r="E11" s="270"/>
      <c r="F11" s="270"/>
      <c r="G11" s="270"/>
      <c r="H11" s="271"/>
      <c r="I11" s="108"/>
    </row>
    <row r="12" spans="2:14" ht="18" customHeight="1">
      <c r="B12" s="165"/>
      <c r="C12" s="166"/>
      <c r="D12" s="167" t="s">
        <v>95</v>
      </c>
      <c r="E12" s="168"/>
      <c r="F12" s="128" t="s">
        <v>85</v>
      </c>
      <c r="G12" s="169"/>
      <c r="H12" s="170" t="s">
        <v>96</v>
      </c>
      <c r="I12" s="171"/>
    </row>
    <row r="13" spans="2:14" ht="18" customHeight="1" thickBot="1">
      <c r="B13" s="172" t="s">
        <v>87</v>
      </c>
      <c r="C13" s="173"/>
      <c r="D13" s="174" t="str">
        <f>IF(D14=D15,D14,"")</f>
        <v/>
      </c>
      <c r="E13" s="175"/>
      <c r="F13" s="137">
        <f>F14+F17</f>
        <v>12</v>
      </c>
      <c r="G13" s="176"/>
      <c r="H13" s="139">
        <f>IF(D13="",H14+H17,ROUNDDOWN(D13*F13,0))</f>
        <v>140880</v>
      </c>
      <c r="I13" s="140" t="s">
        <v>97</v>
      </c>
    </row>
    <row r="14" spans="2:14" ht="18" customHeight="1" thickBot="1">
      <c r="B14" s="141" t="s">
        <v>89</v>
      </c>
      <c r="C14" s="272"/>
      <c r="D14" s="177">
        <f>D6</f>
        <v>12730</v>
      </c>
      <c r="E14" s="178"/>
      <c r="F14" s="179">
        <v>3</v>
      </c>
      <c r="G14" s="180"/>
      <c r="H14" s="145">
        <f>IF(D14="","",ROUNDDOWN(D14*F14,0))</f>
        <v>38190</v>
      </c>
      <c r="I14" s="146"/>
    </row>
    <row r="15" spans="2:14" ht="18" customHeight="1">
      <c r="B15" s="141" t="s">
        <v>90</v>
      </c>
      <c r="C15" s="273"/>
      <c r="D15" s="181">
        <f>D7</f>
        <v>11410</v>
      </c>
      <c r="E15" s="182"/>
      <c r="F15" s="183"/>
      <c r="G15" s="149"/>
      <c r="H15" s="150"/>
      <c r="I15" s="151"/>
    </row>
    <row r="16" spans="2:14" ht="18" customHeight="1" thickBot="1">
      <c r="B16" s="153" t="s">
        <v>91</v>
      </c>
      <c r="C16" s="273"/>
      <c r="D16" s="181">
        <f>D8</f>
        <v>0</v>
      </c>
      <c r="E16" s="182"/>
      <c r="F16" s="184"/>
      <c r="G16" s="149"/>
      <c r="H16" s="150"/>
      <c r="I16" s="151"/>
      <c r="M16" s="171"/>
    </row>
    <row r="17" spans="2:15" ht="18" customHeight="1" thickBot="1">
      <c r="B17" s="185" t="s">
        <v>92</v>
      </c>
      <c r="C17" s="274"/>
      <c r="D17" s="186">
        <f>D9</f>
        <v>11410</v>
      </c>
      <c r="E17" s="187"/>
      <c r="F17" s="179">
        <v>9</v>
      </c>
      <c r="G17" s="188"/>
      <c r="H17" s="189">
        <f>IF(D17="","",ROUNDDOWN(D17*F17,0))</f>
        <v>102690</v>
      </c>
      <c r="I17" s="146"/>
      <c r="J17" s="190"/>
      <c r="K17" s="25"/>
      <c r="L17" s="191" t="s">
        <v>98</v>
      </c>
    </row>
    <row r="18" spans="2:15" ht="18" customHeight="1" thickBot="1">
      <c r="J18" s="192" t="s">
        <v>99</v>
      </c>
      <c r="K18" s="193"/>
      <c r="L18" s="194">
        <v>1</v>
      </c>
      <c r="M18" s="195"/>
    </row>
    <row r="19" spans="2:15" ht="18" customHeight="1" thickBot="1">
      <c r="B19" s="196" t="s">
        <v>100</v>
      </c>
      <c r="C19" s="197"/>
      <c r="D19" s="197"/>
      <c r="E19" s="197"/>
      <c r="F19" s="198"/>
      <c r="G19" s="196"/>
      <c r="H19" s="199">
        <v>120000</v>
      </c>
      <c r="I19" s="200" t="s">
        <v>101</v>
      </c>
      <c r="J19" s="191" t="s">
        <v>102</v>
      </c>
      <c r="K19" s="201"/>
      <c r="L19" s="33"/>
      <c r="M19" s="202"/>
    </row>
    <row r="20" spans="2:15" ht="18" customHeight="1">
      <c r="B20" s="203" t="s">
        <v>103</v>
      </c>
      <c r="C20" s="204"/>
      <c r="D20" s="204"/>
      <c r="E20" s="204"/>
      <c r="F20" s="205"/>
      <c r="G20" s="206"/>
      <c r="H20" s="207"/>
      <c r="I20" s="208"/>
      <c r="J20" s="208"/>
      <c r="K20" s="208"/>
      <c r="L20" s="208"/>
      <c r="M20" s="209"/>
    </row>
    <row r="21" spans="2:15" ht="18" customHeight="1">
      <c r="B21" s="275" t="s">
        <v>104</v>
      </c>
      <c r="C21" s="276"/>
      <c r="D21" s="210">
        <f>IF(H19&gt;H5,H19-H5,0)</f>
        <v>0</v>
      </c>
      <c r="E21" s="211"/>
      <c r="F21" s="212" t="s">
        <v>105</v>
      </c>
      <c r="G21" s="213"/>
      <c r="H21" s="214">
        <f>H19-H5</f>
        <v>-20880</v>
      </c>
      <c r="I21" s="215" t="s">
        <v>106</v>
      </c>
      <c r="J21" s="216" t="s">
        <v>107</v>
      </c>
      <c r="K21" s="217"/>
      <c r="L21" s="218">
        <f>IF(H19&lt;H5,H5-H19,0)</f>
        <v>20880</v>
      </c>
      <c r="M21" s="219" t="s">
        <v>108</v>
      </c>
    </row>
    <row r="22" spans="2:15" ht="18" customHeight="1" thickBot="1">
      <c r="F22" s="220" t="s">
        <v>96</v>
      </c>
      <c r="G22" s="220"/>
      <c r="H22" s="220" t="s">
        <v>109</v>
      </c>
      <c r="I22" s="220"/>
      <c r="J22" s="221" t="s">
        <v>110</v>
      </c>
      <c r="K22" s="209"/>
      <c r="L22" s="209" t="s">
        <v>111</v>
      </c>
      <c r="M22" s="222" t="s">
        <v>112</v>
      </c>
      <c r="N22" s="221" t="s">
        <v>113</v>
      </c>
    </row>
    <row r="23" spans="2:15" ht="18" customHeight="1">
      <c r="B23" s="223" t="s">
        <v>114</v>
      </c>
      <c r="C23" s="224" t="s">
        <v>115</v>
      </c>
      <c r="D23" s="225"/>
      <c r="E23" s="226" t="s">
        <v>116</v>
      </c>
      <c r="F23" s="227">
        <f>IF(H13&gt;=400000,ROUNDDOWN(H13/3,0)+MOD(H13,3),H13)</f>
        <v>140880</v>
      </c>
      <c r="G23" s="228" t="s">
        <v>117</v>
      </c>
      <c r="H23" s="229">
        <f>D21</f>
        <v>0</v>
      </c>
      <c r="I23" s="228" t="s">
        <v>118</v>
      </c>
      <c r="J23" s="211">
        <f>L21</f>
        <v>20880</v>
      </c>
      <c r="K23" s="230" t="s">
        <v>119</v>
      </c>
      <c r="L23" s="218">
        <f>IF(AND(H23="",J23=""),F23,IF(H23&gt;F23,0,F23-H23+J23))</f>
        <v>161760</v>
      </c>
      <c r="M23" s="231">
        <f>H10</f>
        <v>254</v>
      </c>
      <c r="N23" s="232">
        <f>L23+M23</f>
        <v>162014</v>
      </c>
    </row>
    <row r="24" spans="2:15" ht="18" customHeight="1">
      <c r="B24" s="233" t="s">
        <v>120</v>
      </c>
      <c r="C24" s="234"/>
      <c r="D24" s="235" t="s">
        <v>121</v>
      </c>
      <c r="E24" s="236" t="s">
        <v>122</v>
      </c>
      <c r="F24" s="256"/>
      <c r="G24" s="237" t="s">
        <v>123</v>
      </c>
      <c r="H24" s="256"/>
      <c r="I24" s="230" t="s">
        <v>124</v>
      </c>
      <c r="J24" s="258"/>
      <c r="K24" s="238" t="s">
        <v>125</v>
      </c>
      <c r="M24" s="239"/>
      <c r="N24" s="239"/>
      <c r="O24" s="240"/>
    </row>
    <row r="25" spans="2:15" ht="18" customHeight="1" thickBot="1">
      <c r="B25" s="241" t="s">
        <v>126</v>
      </c>
      <c r="C25" s="242"/>
      <c r="D25" s="243" t="s">
        <v>127</v>
      </c>
      <c r="E25" s="244" t="s">
        <v>128</v>
      </c>
      <c r="F25" s="257"/>
      <c r="G25" s="245" t="s">
        <v>129</v>
      </c>
      <c r="H25" s="257"/>
      <c r="I25" s="246" t="s">
        <v>130</v>
      </c>
      <c r="J25" s="259"/>
      <c r="K25" s="238" t="s">
        <v>131</v>
      </c>
      <c r="N25" s="240"/>
      <c r="O25" s="240"/>
    </row>
    <row r="26" spans="2:15" ht="23.1" customHeight="1">
      <c r="K26" s="277" t="s">
        <v>137</v>
      </c>
      <c r="L26" s="277"/>
      <c r="M26" s="277"/>
      <c r="N26" s="277"/>
    </row>
    <row r="27" spans="2:15" ht="9.9499999999999993" customHeight="1">
      <c r="L27" s="247"/>
      <c r="M27" s="247"/>
    </row>
    <row r="28" spans="2:15" ht="18" customHeight="1">
      <c r="C28" s="248"/>
      <c r="D28" s="265" t="s">
        <v>132</v>
      </c>
      <c r="E28" s="249"/>
      <c r="F28" s="250" t="s">
        <v>133</v>
      </c>
      <c r="H28" s="251">
        <f>L23</f>
        <v>161760</v>
      </c>
    </row>
    <row r="29" spans="2:15" ht="18" customHeight="1" thickBot="1">
      <c r="D29" s="265"/>
      <c r="F29" s="252" t="s">
        <v>93</v>
      </c>
      <c r="H29" s="253">
        <f>H10</f>
        <v>254</v>
      </c>
      <c r="I29" s="248"/>
    </row>
    <row r="30" spans="2:15" ht="20.100000000000001" customHeight="1" thickBot="1">
      <c r="D30" s="265"/>
      <c r="F30" s="254" t="s">
        <v>134</v>
      </c>
      <c r="H30" s="255">
        <f>H28+H29</f>
        <v>162014</v>
      </c>
      <c r="I30" s="27" t="s">
        <v>135</v>
      </c>
      <c r="J30" s="23" t="s">
        <v>136</v>
      </c>
    </row>
    <row r="31" spans="2:15" ht="14.1" customHeight="1"/>
    <row r="32" spans="2:15" ht="14.1" customHeight="1"/>
    <row r="33" ht="14.1" customHeight="1"/>
    <row r="34" ht="14.1"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5" ht="18" customHeight="1"/>
  </sheetData>
  <mergeCells count="6">
    <mergeCell ref="K26:N26"/>
    <mergeCell ref="D28:D30"/>
    <mergeCell ref="B3:H3"/>
    <mergeCell ref="B11:H11"/>
    <mergeCell ref="C14:C17"/>
    <mergeCell ref="B21:C21"/>
  </mergeCells>
  <phoneticPr fontId="1"/>
  <printOptions gridLinesSet="0"/>
  <pageMargins left="0.78740157480314965" right="0.78740157480314965" top="0.78740157480314965" bottom="0.78740157480314965" header="0.51181102362204722" footer="0.51181102362204722"/>
  <pageSetup paperSize="9" scale="98" orientation="landscape" horizontalDpi="300" verticalDpi="300" r:id="rId1"/>
  <headerFooter alignWithMargins="0">
    <oddHeader>&amp;R&amp;"ＭＳ Ｐ明朝,標準"&amp;9&amp;D</oddHeader>
    <oddFooter>&amp;L&amp;"ＭＳ Ｐ明朝,標準"&amp;8&amp;F・&amp;A&amp;R&amp;"ＭＳ Ｐ明朝,標準"&amp;8Maemura Office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anchor moveWithCells="1" sizeWithCells="1">
                  <from>
                    <xdr:col>2</xdr:col>
                    <xdr:colOff>38100</xdr:colOff>
                    <xdr:row>13</xdr:row>
                    <xdr:rowOff>38100</xdr:rowOff>
                  </from>
                  <to>
                    <xdr:col>2</xdr:col>
                    <xdr:colOff>247650</xdr:colOff>
                    <xdr:row>16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①一般労働者</vt:lpstr>
      <vt:lpstr>②役員労働者</vt:lpstr>
      <vt:lpstr>③臨時労働者</vt:lpstr>
      <vt:lpstr>⑦雇用全適用者</vt:lpstr>
      <vt:lpstr>⑧内高齢免除者</vt:lpstr>
      <vt:lpstr>賃金内訳表 </vt:lpstr>
      <vt:lpstr>申告書記入用</vt:lpstr>
      <vt:lpstr>'賃金内訳表 '!Print_Area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maemuray</dc:creator>
  <cp:lastModifiedBy>maemuray</cp:lastModifiedBy>
  <cp:lastPrinted>2018-06-02T09:56:04Z</cp:lastPrinted>
  <dcterms:created xsi:type="dcterms:W3CDTF">2018-06-02T08:34:24Z</dcterms:created>
  <dcterms:modified xsi:type="dcterms:W3CDTF">2018-06-02T10:14:59Z</dcterms:modified>
</cp:coreProperties>
</file>